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4\VZ 2024\088 Velichovky - Rožnov\B6 Vysvětlení, změna, doplnění č. 6 (dotaz č. 7)\Výkaz výměr 09092024\nový opravený\"/>
    </mc:Choice>
  </mc:AlternateContent>
  <bookViews>
    <workbookView xWindow="0" yWindow="0" windowWidth="0" windowHeight="0" activeTab="2"/>
  </bookViews>
  <sheets>
    <sheet name="SO 000" sheetId="2" r:id="rId1"/>
    <sheet name="SO 101" sheetId="3" r:id="rId2"/>
    <sheet name="SO 181" sheetId="4" r:id="rId3"/>
  </sheets>
  <calcPr/>
</workbook>
</file>

<file path=xl/calcChain.xml><?xml version="1.0" encoding="utf-8"?>
<calcChain xmlns="http://schemas.openxmlformats.org/spreadsheetml/2006/main">
  <c i="4" l="1" r="I3"/>
  <c r="I13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3" r="I3"/>
  <c r="I162"/>
  <c r="O206"/>
  <c r="I206"/>
  <c r="O202"/>
  <c r="I202"/>
  <c r="O198"/>
  <c r="I198"/>
  <c r="O194"/>
  <c r="I194"/>
  <c r="O191"/>
  <c r="I191"/>
  <c r="O187"/>
  <c r="I187"/>
  <c r="O183"/>
  <c r="I183"/>
  <c r="O179"/>
  <c r="I179"/>
  <c r="O175"/>
  <c r="I175"/>
  <c r="O171"/>
  <c r="I171"/>
  <c r="O167"/>
  <c r="I167"/>
  <c r="O163"/>
  <c r="I163"/>
  <c r="I157"/>
  <c r="O158"/>
  <c r="I158"/>
  <c r="I112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I107"/>
  <c r="O108"/>
  <c r="I108"/>
  <c r="I94"/>
  <c r="O103"/>
  <c r="I103"/>
  <c r="O99"/>
  <c r="I99"/>
  <c r="O95"/>
  <c r="I95"/>
  <c r="I21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2" r="I3"/>
  <c r="I8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<sst xmlns="http://schemas.openxmlformats.org/spreadsheetml/2006/main">
  <si>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</si>
  <si>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</si>
  <si>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</si>
  <si>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</si>
  <si>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</si>
  <si>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34217</t>
  </si>
  <si>
    <t>III/28510 Velichovky - Rožnov_09092024_neoceněný</t>
  </si>
  <si>
    <t>SO 000</t>
  </si>
  <si>
    <t>O</t>
  </si>
  <si>
    <t>Rozpočet:</t>
  </si>
  <si>
    <t>Vedlejší a 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</si>
  <si>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</si>
  <si>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</si>
  <si>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</si>
  <si>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</si>
  <si>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</si>
  <si>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</si>
  <si>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</si>
  <si>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</si>
  <si>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</si>
  <si>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</si>
  <si>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</si>
  <si>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</si>
  <si>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</si>
  <si>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</si>
  <si>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</si>
  <si>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</si>
  <si>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</si>
  <si>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</si>
  <si>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</si>
  <si>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</si>
  <si>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 apod. Přechody nutno ochránit. Zajištění stavby proti škodě na okolních pozemcích a objektech. 
PEVNÁ CENA</t>
  </si>
  <si>
    <t>VV</t>
  </si>
  <si>
    <t>"zajištěnía ochrana stávajících IS :"_x000d_
 1 = 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</si>
  <si>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</si>
  <si>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</si>
  <si>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</si>
  <si>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</si>
  <si>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 ke kolaudaci stavby v délce stavby:
PEVNÁ CENA
3x tištěné paré + 1x CD
PEVNÁ CENA</t>
  </si>
  <si>
    <t>1 = 1,000 [A]</t>
  </si>
  <si>
    <t>zahrnuje veškeré náklady spojené s objednatelem požadovanými pracemi</t>
  </si>
  <si>
    <t>02911</t>
  </si>
  <si>
    <t>A</t>
  </si>
  <si>
    <t>OSTATNÍ POŽADAVKY - GEODETICKÉ ZAMĚŘENÍ</t>
  </si>
  <si>
    <t>Geometrický oddělovací plán pro majetkové vypořádání vlastnických vztahu, potvrzený katastrálním úřadem.
PEVNÁ CENA
12 x tiskem
PEVNÁ CENA</t>
  </si>
  <si>
    <t>B</t>
  </si>
  <si>
    <t>OSTATNÍ POŽADAVKY - GEODETICKÉ ZAMĚŘENÍ VRSTEV</t>
  </si>
  <si>
    <t xml:space="preserve">Zaměření vrstev pro určení kubatur sanací  a pro určení kubatur konstrukčních vrstev a celkových plošných a délkových výměr. 
PEVNÁ CENA</t>
  </si>
  <si>
    <t>C</t>
  </si>
  <si>
    <t>Veškerá nutná zaměření nutná k realizaci díla(např.zaměření stavby před výstavbou, vytyčení stavby a obvodu staveniště apod.) a k uvedení stavby do užívání a řádnému předání dokončeného díla. 
PEVNÁ CENA</t>
  </si>
  <si>
    <t>02940</t>
  </si>
  <si>
    <t>OSTATNÍ POŽADAVKY - VYPRACOVÁNÍ DOKUMENTACE</t>
  </si>
  <si>
    <t>Dokumentace skutečného provedení stavby. Výkresy a související písemnosti
zhotovené stavby potřebné pro evidenci pozemní komunikace. Výkresy odchylek a
změn stavby oproti PDPS. Ověřené podpisem odpovědného zástupce
zhotovitele a správce stavby - tiskem ve 4 vyhotoveních a 1 x na CD. 
PEVNÁ CENA</t>
  </si>
  <si>
    <t>02943</t>
  </si>
  <si>
    <t>OSTATNÍ POŽADAVKY - VYPRACOVÁNÍ RDS</t>
  </si>
  <si>
    <t>Realizační dokumentace stavby ( tiskem 3x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dopravního značení. Detaily řešení propustků. Vypracuje autorizovaná osoba. Odsouhlasí správce stavby. Havarijní plán a protipovodňový plán ( tiskem 2x).
PEVNÁ CENA</t>
  </si>
  <si>
    <t>02946</t>
  </si>
  <si>
    <t>OSTAT POŽADAVKY - FOTODOKUMENTACE</t>
  </si>
  <si>
    <t>1 x měsíčně sada barevných fotografií v elektroniceké formě. 
3 x závěrečná fotodokumentace s popisem v tištěné i elektronické podobě.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</si>
  <si>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</si>
  <si>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</si>
  <si>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</si>
  <si>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>Zjištění a zdokumentování stávajícího stavu zástavby a objektů vč. fotodokumentace, které mohou být dotčeny stavbou před započetím, v průběhu a na konci stavebních prací. 
PEVNÁ CENA</t>
  </si>
  <si>
    <t>02991</t>
  </si>
  <si>
    <t>OSTATNÍ POŽADAVKY - INFORMAČNÍ TABULE</t>
  </si>
  <si>
    <t>KUS</t>
  </si>
  <si>
    <t>Náklady na zřízení a udržování informačních tabulí (2ks na celou stavbu) s údaji o stavbě s textem dle vzoru
objednatele vč.kotvení a podstavce. Po ukončení stavby odstranění.
PEVNÁ CENA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</si>
  <si>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</si>
  <si>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</si>
  <si>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</si>
  <si>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</si>
  <si>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
dopravy (i pěší) na staveništi a nezbytné značení a opatření vyplývající z
požadavků BOZP na staveništi vč. provizorních lávek a nájezdů, oplocení celé stavby apod.
Trasy pro pěší v souladu s vyhl. č. 398/2009 Sb., o
obecných technických požadavcích zabezpečujících bezbariérové užívání staveb.
Po dobu realizace stavby zajištěn přístup k objektům pro požární techniku, policie,
záchranné služby. 
PEVNÁ CENA</t>
  </si>
  <si>
    <t>zahrnuje objednatelem povolené náklady na požadovaná zařízení zhotovitele</t>
  </si>
  <si>
    <t>SO 101</t>
  </si>
  <si>
    <t>Komunikace</t>
  </si>
  <si>
    <t>014211</t>
  </si>
  <si>
    <t>POPLATKY ZA ZEMNÍK - ORNICE</t>
  </si>
  <si>
    <t>M3</t>
  </si>
  <si>
    <t>nákup ornice</t>
  </si>
  <si>
    <t>dle pol.č.18231 : 3976,5*0,15 = 596,475 [A]</t>
  </si>
  <si>
    <t>zahrnuje veškeré poplatky majiteli zemníku související s nákupem zeminy (nikoliv s otvírkou zemníku)</t>
  </si>
  <si>
    <t>015111</t>
  </si>
  <si>
    <t xml:space="preserve">POPLATKY ZA LIKVIDACI ODPADŮ NEKONTAMINOVANÝCH - 17 05 04  VYTĚŽENÉ ZEMINY A HORNINY -  I. TŘÍDA TĚŽITELNOSTI</t>
  </si>
  <si>
    <t>T</t>
  </si>
  <si>
    <t>zemina/výkopek/podkladní štěrkové, šp vrstvy</t>
  </si>
  <si>
    <t>čištění příkopů pol. 12932: 2651*0,5*2 = 2651,000 [A]_x000d_
 odkopávky pol. 122738: 2143,25*2 = 4286,500 [B]_x000d_
 odstranění podkladních vrstev pol. 11332: 329,4*2 = 658,800 [C]_x000d_
 hloubení rýh pol. 13273: 34,2*2 = 68,400 [D]_x000d_
 čištění potrubí pol. 12993 (15*0,0314)*2 = 0,942 [E]_x000d_
 čištění potrubí 129945 (5*0,07065)*2 = 0,707 [F]_x000d_
 čištění potrubí 129946 (8*0,1256)*2 = 2,010 [G]_x000d_
 Celkové množství 11644.859000 = 11644,859 [H]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</si>
  <si>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</si>
  <si>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</si>
  <si>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</si>
  <si>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železobeton/beton</t>
  </si>
  <si>
    <t>vybouraný propustek: 8*3,14*0,5*0,2*2,2 = 5,526 [A]</t>
  </si>
  <si>
    <t>1</t>
  </si>
  <si>
    <t>Zemní práce</t>
  </si>
  <si>
    <t>111208</t>
  </si>
  <si>
    <t>ODSTRANĚNÍ KŘOVIN S ODVOZEM</t>
  </si>
  <si>
    <t>M2</t>
  </si>
  <si>
    <t>včetně likvidace dřevní hmoty a odvozu na skládku určenou zhotovitelem 800 = 800,000 [A]</t>
  </si>
  <si>
    <t xml:space="preserve">Položka zahrnuje:
- odstranění křovin a stromů do průměru 100 mm
- dopravu dřevin  na předepsanou vzdálenost
- spálení na hromadách nebo štěpkování
Položka nezahrnuje:
- x</t>
  </si>
  <si>
    <t>113328</t>
  </si>
  <si>
    <t>ODSTRANĚNÍ PODKLADŮ ZPEVNĚNÝCH PLOCH Z KAMENIVA NESTMEL, ODVOZ</t>
  </si>
  <si>
    <t>intravilán - dle situace + navýšení 10% podkladní vrstva: 1500*(0,07+0,1)*1,1 = 280,500 [A]_x000d_
 sjezdy ze žulových kostek - dle situace: 20*0,3 = 6,000 [B]_x000d_
 sjezdy z betonové dlažby - dle situace: 68*0,3 = 20,400 [C]_x000d_
 místní zpevněné komunikace - dle situace: 75*0,3 = 22,500 [D]_x000d_
 Celkem: A+B+C+D = 329,400 [E]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</si>
  <si>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</si>
  <si>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113338</t>
  </si>
  <si>
    <t>ODSTRAN PODKL ZPEVNĚNÝCH PLOCH S ASFALT POJIVEM, ODVOZ</t>
  </si>
  <si>
    <t>intravilán - dle situace: 1500*0,1 = 150,000 [A]</t>
  </si>
  <si>
    <t>11360</t>
  </si>
  <si>
    <t>ROZRYTÍ VOZOVKY</t>
  </si>
  <si>
    <t>Rozfrézování a reprofilace na hloubku 180mm před provedením recyklace za studena</t>
  </si>
  <si>
    <t>intravilán - dle situace + navýšení 10% podkladní vrstva: 1500*1,1 = 1650,000 [A]_x000d_
 extravilán - dle situace + navýšení 10% podkladní vrstva: 9875*1,1 = 10862,500 [B]_x000d_
 Celkem: A+B = 12512,500 [C]</t>
  </si>
  <si>
    <t>Položka zahrnuje:
- potřebné mechanizmy a odklizení přebytečného materiálu
Položka nezahrnuje:
- x</t>
  </si>
  <si>
    <t>113728</t>
  </si>
  <si>
    <t>FRÉZOVÁNÍ ZPEVNĚNÝCH PLOCH ASFALTOVÝCH, ODVOZ</t>
  </si>
  <si>
    <t>intravilán - dle situace: 1500*0,1 = 150,000 [A]_x000d_
 napojení na stávající komunikace: (5,5+6)*(1*0,04+0,5*0,06) = 0,805 [B]_x000d_
 Celkem: A+B = 150,805 [C]</t>
  </si>
  <si>
    <t>113765</t>
  </si>
  <si>
    <t>FRÉZOVÁNÍ DRÁŽKY PRŮŘEZU DO 600MM2 V ASFALTOVÉ VOZOVCE</t>
  </si>
  <si>
    <t>M</t>
  </si>
  <si>
    <t>napojení na stávající komunikace: 5,5+6 = 11,500 [A]</t>
  </si>
  <si>
    <t>Položka zahrnuje:
- veškerou manipulaci s vybouranou sutí a s vybouranými hmotami vč. uložení na skládku.
Položka nezahrnuje:
- x</t>
  </si>
  <si>
    <t>122738</t>
  </si>
  <si>
    <t>ODKOPÁVKY A PROKOPÁVKY OBECNÉ TŘ. I, ODVOZ</t>
  </si>
  <si>
    <t xml:space="preserve">krajnice - dle situace, délka x plocha řezu, předpoklad cca 70% délky obou krajnic : 2651*1,5 = 3976,500 [A]_x000d_
 nezpevněné sjezdy - dle situace: 370*0,4 = 148,000 [B]_x000d_
 odkop pro vsakovací objekt: 1*10*0,7 = 7,000 [C]_x000d_
 odpočet sanace AZ :  krajnice - dle situace: -(2651*1,5)*0,5 = -1988,250 [D]_x000d_
 Celkem: A+B+C+D = 2143,250 [E]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</si>
  <si>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</si>
  <si>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12932</t>
  </si>
  <si>
    <t>ČIŠTĚNÍ PŘÍKOPŮ OD NÁNOSU DO 0,5M3/M</t>
  </si>
  <si>
    <t>včetně naložení, odvozu a uložení na skládku</t>
  </si>
  <si>
    <t>krajnice - dle situace: 2651 = 2651,000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</si>
  <si>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</si>
  <si>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12993</t>
  </si>
  <si>
    <t>ČIŠTĚNÍ POTRUBÍ DN DO 200MM</t>
  </si>
  <si>
    <t>pročištění propustku DN 200</t>
  </si>
  <si>
    <t>15 = 15,000 [A]</t>
  </si>
  <si>
    <t>129945</t>
  </si>
  <si>
    <t>ČIŠTĚNÍ POTRUBÍ DN DO 300MM</t>
  </si>
  <si>
    <t>pročištění propustku DN 300</t>
  </si>
  <si>
    <t>5 = 5,000 [A]</t>
  </si>
  <si>
    <t>129946</t>
  </si>
  <si>
    <t>ČIŠTĚNÍ POTRUBÍ DN DO 400MM</t>
  </si>
  <si>
    <t>pročištění propustku DN 400</t>
  </si>
  <si>
    <t>8 = 8,000 [A]</t>
  </si>
  <si>
    <t>132738</t>
  </si>
  <si>
    <t>HLOUBENÍ RÝH ŠÍŘ DO 2M PAŽ I NEPAŽ TŘ. I, ODVOZ</t>
  </si>
  <si>
    <t>dle situace a výkresu propustku: 8*1,5*1,2 = 14,400 [A]_x000d_
 Příčný propustek km 0,860 11*1,5*1,2 = 19,800 [B]_x000d_
 Celkové množství 34.200000 = 34,200 [C]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</si>
  <si>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</si>
  <si>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</si>
  <si>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</si>
  <si>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odkopávky pol. 122738: 2143,25 = 2143,250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</si>
  <si>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</si>
  <si>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17380</t>
  </si>
  <si>
    <t>ZEMNÍ KRAJNICE A DOSYPÁVKY Z NAKUPOVANÝCH MATERIÁLŮ</t>
  </si>
  <si>
    <t>dosypání krajnice ze zhutněného materiálu
materiál ze stávajících konstrukčních vrstev z asfaltové směsi (ze stavby) do recyklace vč.vytřídění a doplnění vhodným nakupovaným materiálem</t>
  </si>
  <si>
    <t>krajnice - dle situace: 2651*0,2 = 530,200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</si>
  <si>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</si>
  <si>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</si>
  <si>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</si>
  <si>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zásyp propustku ze ŠD 0-22 mm</t>
  </si>
  <si>
    <t>8*1,5*(0,5+0,3)-3,14*0,25*0,25*8 = 8,030 [A]_x000d_
 11*1,5*(0,5+0,3)-3,14*0,3*0,3*11 = 10,091 [B]_x000d_
 Celkové množství 18.121000 = 18,121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</si>
  <si>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</si>
  <si>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18232</t>
  </si>
  <si>
    <t>ROZPROSTŘENÍ ORNICE V ROVINĚ V TL DO 0,15M</t>
  </si>
  <si>
    <t>včetně nákupu vhodné zeminy</t>
  </si>
  <si>
    <t>krajnice - dle situace: 2651*1,5 = 3976,500 [A]</t>
  </si>
  <si>
    <t>Položka zahrnuje:
- nutné přemístění ornice z dočasných skládek vzdálených do 50m
- rozprostření ornice v předepsané tloušťce v rovině a ve svahu do 1:5
Položka nezahrnuje:
- x</t>
  </si>
  <si>
    <t>18242</t>
  </si>
  <si>
    <t>ZALOŽENÍ TRÁVNÍKU HYDROOSEVEM NA ORNICI</t>
  </si>
  <si>
    <t>Položka zahrnuje:
- dodání předepsané travní směsi, hydroosev na ornici, zalévání, první pokosení, to vše bez ohledu na sklon terénu
Položka nezahrnuje:
- x</t>
  </si>
  <si>
    <t>18247</t>
  </si>
  <si>
    <t>OŠETŘOVÁNÍ TRÁVNÍKU</t>
  </si>
  <si>
    <t>Položka zahrnuje:
- pokosení se shrabáním, naložení shrabků na dopravní prostředek, s odvozem a se složením, to vše bez ohledu na sklon terénu
- nutné zalití a hnojení
Položka nezahrnuje:
- x</t>
  </si>
  <si>
    <t>2</t>
  </si>
  <si>
    <t>Základy</t>
  </si>
  <si>
    <t>21152</t>
  </si>
  <si>
    <t>SANAČNÍ ŽEBRA Z KAMENIVA DRCENÉHO ŠD</t>
  </si>
  <si>
    <t>vsakovací objekt - výplň ŠD 8/16</t>
  </si>
  <si>
    <t>vsakovací objekt - dle situace: 1*10*0,7 = 7,000 [A]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</si>
  <si>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</si>
  <si>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21461</t>
  </si>
  <si>
    <t>SEPARAČNÍ GEOTEXTILIE</t>
  </si>
  <si>
    <t>Netkaná geotextilie typu S1 GTX-NW, S</t>
  </si>
  <si>
    <t>vsakovací objekt - dle situace: 1*10+(1*2+10*2)*0,7 = 25,400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</si>
  <si>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</si>
  <si>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21566</t>
  </si>
  <si>
    <t>R</t>
  </si>
  <si>
    <t>ÚPRAVA ZEMIN V PODLOŽÍ HL DO 0,5M</t>
  </si>
  <si>
    <t>úprava zeminy na místě - směsné pojivo, bude upřesněno na základě průkazních zkoušek, provádění s ohledem na inž.sítě
předpoklad hydraulické pojivo 8%, cement třídy 32,5 6%</t>
  </si>
  <si>
    <t>krajnice - úprava AZ - dle situace předpoklad : 2651*2,5 = 6627,500 [A]</t>
  </si>
  <si>
    <t xml:space="preserve">Položka zahrnuje:
- zafrézování předepsaného množství  pojiva do podloží do hloubky do 0,5m
- zhutnění
- druh pojiva stanoví zadávací dokumentace
Položka nezahrnuje:
- x</t>
  </si>
  <si>
    <t>4</t>
  </si>
  <si>
    <t>Vodorovné konstrukce</t>
  </si>
  <si>
    <t>45157</t>
  </si>
  <si>
    <t>PODKLADNÍ A VÝPLŇOVÉ VRSTVY Z KAMENIVA TĚŽENÉHO</t>
  </si>
  <si>
    <t>propustek - ŠP lože 0-8 mm</t>
  </si>
  <si>
    <t>8*1,5*(0,1+0,1) = 2,400 [A]_x000d_
 km 0,860 11*1,5*(0,1+0,1) = 3,300 [B]_x000d_
 Celkové množství 5.700000 = 5,700 [C]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</si>
  <si>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</si>
  <si>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5</t>
  </si>
  <si>
    <t>56333</t>
  </si>
  <si>
    <t>VOZOVKOVÉ VRSTVY ZE ŠTĚRKODRTI TL. DO 150MM</t>
  </si>
  <si>
    <t>sanace kraje vozovky - štěrkodrť ŠDA 0/45</t>
  </si>
  <si>
    <t>krajnice - dle situace: 2651*(1,5+0,5) = 5302,000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</si>
  <si>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</si>
  <si>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56336</t>
  </si>
  <si>
    <t>VOZOVKOVÉ VRSTVY ZE ŠTĚRKODRTI TL. DO 300MM</t>
  </si>
  <si>
    <t>Nezpevněné sjezdy - ŠDB 0/63</t>
  </si>
  <si>
    <t>nezpevněné sjezdy - dle situace: 370 = 370,000 [A]_x000d_
 sjezdy ze žulových kostek - dle situace: 20 = 20,000 [B]_x000d_
 sjezdy z betonové dlažby - dle situace: 68 = 68,000 [C]_x000d_
 místní zpevněné komunikace - dle situace: 75*0,3 = 22,500 [D]_x000d_
 Celkem: A+B+C+D = 480,500 [E]</t>
  </si>
  <si>
    <t>56362</t>
  </si>
  <si>
    <t>VOZOVKOVÉ VRSTVY Z RECYKLOVANÉHO MATERIÁLU TL DO 100MM</t>
  </si>
  <si>
    <t>Nezpevněné sjezdy
vyfrézovaný vhodný R-materiál fr.0/32</t>
  </si>
  <si>
    <t>nezpevněné sjezdy - dle situace: 370 = 370,000 [A]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</si>
  <si>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</si>
  <si>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567504</t>
  </si>
  <si>
    <t>VRSTVY PRO OBNOVU A OPRAVY RECYK ZA STUDENA CEM A ASF EMULZÍ</t>
  </si>
  <si>
    <t xml:space="preserve">RS CA na místě v tl. 0,18 m 
Pro směsi stmelené cementem + asfaltovou emulzí / zpěněným asfaltem se dávkování asfaltové emulze / zpěněného asfaltu navrhuje v rozmezí 2,5% až 3,5% v množství zbytkového asfaltu a dávkování cementu 3,0% až 4,0% při splnění TP 208  UPŘESNĚNO DLE PRŮKAZNÍCH ZKOUŠEK ZE VZORKŮ ODEBRANÝCH NA STAVBĚ, VČ.ROZFRÉZOVÁNÍ, REPROFILACE, ZHUTNĚNÍ, PŘEDRCENÍ, PŘESUN HMOT A DOPLNĚNÍ  CHYBĚJÍCÍHO MATERIÁLU</t>
  </si>
  <si>
    <t>intravilán - dle situace + navýšení 10% podkladní vrstva: 1500*0,18*1,1 = 297,000 [A]_x000d_
 extravilán - dle situace + navýšení 10% podkladní vrstva: 9875*0,18*1,1 = 1955,250 [B]_x000d_
 Celkem: A+B = 2252,250 [C]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</si>
  <si>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</si>
  <si>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56962</t>
  </si>
  <si>
    <t>ZPEVNĚNÍ KRAJNIC Z RECYKLOVANÉHO MATERIÁLU TL DO 100MM</t>
  </si>
  <si>
    <t>zpevnění krajnice z asfaltového R-materiálu
materiál ze stávajících konstrukčních vrstev z asfaltové směsi (ze stavby) do recyklace vč.vytřídění a doplnění vhodným nakupovaným materiálem</t>
  </si>
  <si>
    <t>krajnice - dle situace: 2651*0,5 = 1325,500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</si>
  <si>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</si>
  <si>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572121</t>
  </si>
  <si>
    <t>INFILTRAČNÍ POSTŘIK ASFALTOVÝ DO 1,0KG/M2</t>
  </si>
  <si>
    <t>infiltrační postřik z kat. asf. emulze PI-C 0,8 kg/m2
s úpravou podrcením kamenivem 2/4</t>
  </si>
  <si>
    <t>intravilán - dle situace: 1500 = 1500,000 [A]_x000d_
 extravilán - dle situace: 9875 = 9875,000 [B]_x000d_
 napojení na stávající komunikace: (5,5+6)*0,5 = 5,750 [C]_x000d_
 Celkem: A+B+C = 11380,750 [D]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</si>
  <si>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</si>
  <si>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572211</t>
  </si>
  <si>
    <t>SPOJOVACÍ POSTŘIK Z ASFALTU DO 0,5KG/M2</t>
  </si>
  <si>
    <t>spojovací postřik s kat. asf. emulzí</t>
  </si>
  <si>
    <t>intravilán - dle situace: 1500 = 1500,000 [A]_x000d_
 extravilán - dle situace: 9875 = 9875,000 [B]_x000d_
 napojení na stávající komunikace: (5,5+6)*1 = 11,500 [C]_x000d_
 Celkem: A+B+C = 11386,500 [D]</t>
  </si>
  <si>
    <t>574A34</t>
  </si>
  <si>
    <t>ASFALTOVÝ BETON PRO OBRUSNÉ VRSTVY ACO 11+ TL. 40MM</t>
  </si>
  <si>
    <t>ACO 11+ 50/70</t>
  </si>
  <si>
    <t>intravilán - dle situace: 1500 = 1500,000 [A]_x000d_
 extravilán - dle situace: 9875 = 9875,000 [B]_x000d_
 napojení na stávající komunikace: (5,5+6)*1 = 11,500 [C]_x000d_
 vjezdy na pole: 1*(6+5+10+6+5+10+10) = 52,000 [D]_x000d_
 Celkem: A+B+C+D = 11438,500 [E]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</si>
  <si>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</si>
  <si>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574C46</t>
  </si>
  <si>
    <t>ASFALTOVÝ BETON PRO LOŽNÍ VRSTVY ACL 16+, 16S TL. 50MM</t>
  </si>
  <si>
    <t>ACL 16+ 50/70</t>
  </si>
  <si>
    <t>intravilán - dle situace: 1500 = 1500,000 [A]_x000d_
 extravilán - dle situace: 9875 = 9875,000 [B]_x000d_
 napojení na stávající komunikace: (5,5+6)*0,5 = 5,750 [C]_x000d_
 Celkem: A+B+C = 11380,750 [D]_x000d_
 rozšíření vrstvy 5% d*1,05 = 11949,788 [E]</t>
  </si>
  <si>
    <t>587201</t>
  </si>
  <si>
    <t>PŘEDLÁŽDĚNÍ KRYTU Z VELKÝCH KOSTEK</t>
  </si>
  <si>
    <t>předláždění sjezdů ze žulových kostek</t>
  </si>
  <si>
    <t>sjezdy ze žulových kostek - dle situace: 20 = 20,000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</si>
  <si>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</si>
  <si>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587205</t>
  </si>
  <si>
    <t>PŘEDLÁŽDĚNÍ KRYTU Z BETONOVÝCH DLAŽDIC</t>
  </si>
  <si>
    <t>předláždění sjezdů z betonové dlažby</t>
  </si>
  <si>
    <t>sjezdy z betonové dlažby - dle situace: 68 = 68,000 [A]</t>
  </si>
  <si>
    <t>8</t>
  </si>
  <si>
    <t>Potrubí</t>
  </si>
  <si>
    <t>899574</t>
  </si>
  <si>
    <t>OBETONOVÁNÍ POTRUBÍ ZE ŽELEZOBETONU DO C25/30 VČETNĚ VÝZTUŽE</t>
  </si>
  <si>
    <t>betonová roznášecí deska na propustcích 8*1,5*0,2 = 2,400 [A]_x000d_
 11*1,5*0,2 = 3,300 [B]_x000d_
 Celkové množství 5.700000 = 5,700 [C]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</si>
  <si>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</si>
  <si>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</t>
  </si>
  <si>
    <t>Ostatní konstrukce a práce</t>
  </si>
  <si>
    <t>9112A1</t>
  </si>
  <si>
    <t>ZÁBRADLÍ MOSTNÍ S VODOR MADLY - DODÁVKA A MONTÁŽ</t>
  </si>
  <si>
    <t>zábradlí na příčném propustku</t>
  </si>
  <si>
    <t>4 = 4,000 [A]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</si>
  <si>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</si>
  <si>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91228</t>
  </si>
  <si>
    <t>SMĚROVÉ SLOUPKY Z PLAST HMOT VČETNĚ ODRAZNÉHO PÁSKU</t>
  </si>
  <si>
    <t>Z11a,b</t>
  </si>
  <si>
    <t>dle koordinační situace: 70 = 70,000 [A]</t>
  </si>
  <si>
    <t>položka zahrnuje:
- dodání a osazení sloupku včetně nutných zemních prací
- vnitrostaveništní a mimostaveništní doprava
- odrazky plastové nebo z retroreflexní fólie</t>
  </si>
  <si>
    <t>91228G</t>
  </si>
  <si>
    <t>SMĚROVÉ SLOUPKY Z PLAST HMOT VČETNĚ ODRAZNÉHO PÁSKU - Z11g</t>
  </si>
  <si>
    <t>Z11g</t>
  </si>
  <si>
    <t>dle koordinační situace: 6 = 6,000 [A]</t>
  </si>
  <si>
    <t>915111</t>
  </si>
  <si>
    <t>VODOROVNÉ DOPRAVNÍ ZNAČENÍ BARVOU HLADKÉ - DODÁVKA A POKLÁDKA</t>
  </si>
  <si>
    <t>V4 - dle koordinační situace: 1940*2*0,125 = 485,000 [A]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</si>
  <si>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</si>
  <si>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</si>
  <si>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</si>
  <si>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Položka zahrnuje:
- dodání a pokládku nátěrového materiálu
- předznačení a reflexní úpravu
Položka nezahrnuje:
- x
Způsob měření:
- měří se pouze natíraná plocha</t>
  </si>
  <si>
    <t>9183C3</t>
  </si>
  <si>
    <t>PROPUSTY Z TRUB DN 500MM PLASTOVÝCH</t>
  </si>
  <si>
    <t>potrubí PP SN16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</si>
  <si>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</si>
  <si>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9183D3</t>
  </si>
  <si>
    <t>PROPUSTY Z TRUB DN 600MM PLASTOVÝCH</t>
  </si>
  <si>
    <t>Zajištění vtekání vody z nové polní cesty na předmětnou komunikaci.</t>
  </si>
  <si>
    <t>Příčný propustek pod předmětnou komunikací pro zajištění odvodnění nové polní cesty v km 0,860 11 = 11,000 [A]</t>
  </si>
  <si>
    <t>918512SAN</t>
  </si>
  <si>
    <t>ČELA PROPUSTU Z KAMENE NA MC</t>
  </si>
  <si>
    <t>Sanace čel příčného propustku - dle specifikace v PD</t>
  </si>
  <si>
    <t>Položka zahrnuje:
- zdivo z lomového kamen na MC ve tvaru, předepsaným zadávací dokumentací
- vyspárování zdiva MC
Položka nezahrnuje:
- x</t>
  </si>
  <si>
    <t>9185B2</t>
  </si>
  <si>
    <t>ČELA KAMENNÁ PROPUSTU Z TRUB DN DO 400MM</t>
  </si>
  <si>
    <t>Odláždění čela meliorační trubice</t>
  </si>
  <si>
    <t>Položka zahrnuje:
- zdivo z lomového kamen na MC ve tvaru, předepsaným zadávací dokumentací
- vyspárování zdiva MC
- římsu ze železobetonu včetně výztuže, pokud je předepsaná zadávací dokumentací
Položka nezahrnuje:
- zábradlí</t>
  </si>
  <si>
    <t>9185D2</t>
  </si>
  <si>
    <t>ČELA KAMENNÁ PROPUSTU Z TRUB DN DO 600MM</t>
  </si>
  <si>
    <t>km 0,860 2 = 2,000 [A]</t>
  </si>
  <si>
    <t>931315</t>
  </si>
  <si>
    <t>TĚSNĚNÍ DILATAČ SPAR ASF ZÁLIVKOU PRŮŘ DO 600MM2</t>
  </si>
  <si>
    <t>Položka zahrnuje:
- dodávku a osazení předepsaného materiálu
- očištění ploch spáry před úpravou
- očištění okolí spáry po úpravě
Položka nezahrnuje:
- těsnící profil</t>
  </si>
  <si>
    <t>966357</t>
  </si>
  <si>
    <t>BOURÁNÍ PROPUSTŮ Z TRUB DN DO 500MM</t>
  </si>
  <si>
    <t>včetně naložení, odvozu a uložení na skládku
ZHOTOVITEL V CENĚ ZOHLEDNÍ SKUTEČNÉ NÁKLADY NA DOPRAVU NA MÍSTO ULOŽENÍ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</si>
  <si>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</si>
  <si>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181</t>
  </si>
  <si>
    <t>DIO</t>
  </si>
  <si>
    <t>02720</t>
  </si>
  <si>
    <t>POMOC PRÁCE ZŘÍZ NEBO ZAJIŠŤ REGULACI A OCHRANU DOPRAVY</t>
  </si>
  <si>
    <t>Náklady na vyhotovení návrhu dočasného dopravního značení vč.jeho projednání s dotčenými orgány a organizacemi a získání stanovení DIO a vč. zajištění provizorních autobusových zastávek včetně dopravního značení pro stavbu v dl.2360m.</t>
  </si>
  <si>
    <t>914122</t>
  </si>
  <si>
    <t>DOPRAVNÍ ZNAČKY ZÁKLADNÍ VELIKOSTI OCELOVÉ FÓLIE TŘ 1 - MONTÁŽ S PŘEMÍSTĚNÍM</t>
  </si>
  <si>
    <t>Dodávka, montáž s přemístěním viz schválený projekt DIO a dle potřeby.</t>
  </si>
  <si>
    <t>předpoklad : 70 = 70,000 [A]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</si>
  <si>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</si>
  <si>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</si>
  <si>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</si>
  <si>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dle návrhu projektu DIO</t>
  </si>
  <si>
    <t>dle pol. 914122: 70 = 70,000 [A]</t>
  </si>
  <si>
    <t>Položka zahrnuje odstranění, demontáž a odklizení materiálu s odvozem na předepsané místo</t>
  </si>
  <si>
    <t>914129</t>
  </si>
  <si>
    <t>DOPRAV ZNAČKY ZÁKLAD VEL OCEL FÓLIE TŘ 1 - NÁJEMNÉ</t>
  </si>
  <si>
    <t>KOMPLET</t>
  </si>
  <si>
    <t>nájem po celou dobu stavby vč. nájmu po dobu objízdné trasy</t>
  </si>
  <si>
    <t>dle pol. 914122: 1 = 1,000 [A]</t>
  </si>
  <si>
    <t>položka zahrnuje sazbu za pronájem dopravních značek a zařízení, počet jednotek je určen jako součin počtu značek a počtu dní použití</t>
  </si>
  <si>
    <t>914222</t>
  </si>
  <si>
    <t>DOPRAVNÍ ZNAČKY ZVĚTŠENÉ VELIKOSTI OCELOVÉ FÓLIE TŘ 1 - MONTÁŽ S PŘEMÍSTĚNÍM</t>
  </si>
  <si>
    <t>předpoklad : 10 = 10,000 [A]</t>
  </si>
  <si>
    <t>914223</t>
  </si>
  <si>
    <t>DOPRAVNÍ ZNAČKY ZVĚTŠENÉ VELIKOSTI OCELOVÉ FÓLIE TŘ 1 - DEMONTÁŽ</t>
  </si>
  <si>
    <t>dle pol.914222: 10 = 10,000 [A]</t>
  </si>
  <si>
    <t>914229</t>
  </si>
  <si>
    <t>DOPRAV ZNAČKY ZVĚTŠ VEL OCEL FÓLIE TŘ 1 - NÁJEMNÉ</t>
  </si>
  <si>
    <t>dle pol. 914222: 1 = 1,000 [A]</t>
  </si>
  <si>
    <t>916122</t>
  </si>
  <si>
    <t>DOPRAV SVĚTLO VÝSTRAŽ SOUPRAVA 3KS - MONTÁŽ S PŘESUNEM</t>
  </si>
  <si>
    <t>předpoklad : 2 = 2,000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</si>
  <si>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</si>
  <si>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</si>
  <si>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</si>
  <si>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>dle pol.916122: 2 = 2,000 [A]</t>
  </si>
  <si>
    <t>Položka zahrnuje odstranění, demontáž a odklizení zařízení s odvozem na předepsané místo</t>
  </si>
  <si>
    <t>916129</t>
  </si>
  <si>
    <t>DOPRAV SVĚTLO VÝSTRAŽ SOUPRAVA 3KS - NÁJEMNÉ</t>
  </si>
  <si>
    <t>dle pol.916122: 1 = 1,000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</si>
  <si>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</si>
  <si>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</si>
  <si>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</si>
  <si>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</si>
  <si>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</si>
  <si>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</si>
  <si>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dle pol.916312: 2 = 2,000 [A]</t>
  </si>
  <si>
    <t>916319</t>
  </si>
  <si>
    <t>DOPRAVNÍ ZÁBRANY Z2 - NÁJEMNÉ</t>
  </si>
  <si>
    <t>dle pol.916312: 1 = 1,000 [A]</t>
  </si>
  <si>
    <t>916352</t>
  </si>
  <si>
    <t>SMĚROVACÍ DESKY Z4 OBOUSTR S FÓLIÍ TŘ 1 - MONTÁŽ S PŘESUNEM</t>
  </si>
  <si>
    <t>dle potřeby : 20 = 20,000 [A]</t>
  </si>
  <si>
    <t>916353</t>
  </si>
  <si>
    <t>SMĚROVACÍ DESKY Z4 OBOUSTR S FÓLIÍ TŘ 1 - DEMONTÁŽ</t>
  </si>
  <si>
    <t>dle pol.916352 : 20 = 20,000 [A]</t>
  </si>
  <si>
    <t>916359</t>
  </si>
  <si>
    <t>SMĚROVACÍ DESKY Z4 OBOUSTR S FÓLIÍ TŘ 1 - NÁJEMNÉ</t>
  </si>
  <si>
    <t>dle pol.916352 : 1 = 1,000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</si>
</sst>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SUMIFS(I8:I52,A8:A52,"SD")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SUMIFS(I9:I52,A9:A52,"P")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00.8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72">
      <c r="A14" s="29" t="s">
        <v>30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39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31" t="s">
        <v>40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41</v>
      </c>
      <c r="D17" s="29" t="s">
        <v>42</v>
      </c>
      <c r="E17" s="31" t="s">
        <v>43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86.4">
      <c r="A18" s="29" t="s">
        <v>30</v>
      </c>
      <c r="B18" s="36"/>
      <c r="C18" s="37"/>
      <c r="D18" s="37"/>
      <c r="E18" s="31" t="s">
        <v>44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39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31" t="s">
        <v>40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41</v>
      </c>
      <c r="D21" s="29" t="s">
        <v>45</v>
      </c>
      <c r="E21" s="31" t="s">
        <v>46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43.2">
      <c r="A22" s="29" t="s">
        <v>30</v>
      </c>
      <c r="B22" s="36"/>
      <c r="C22" s="37"/>
      <c r="D22" s="37"/>
      <c r="E22" s="31" t="s">
        <v>47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39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31" t="s">
        <v>40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41</v>
      </c>
      <c r="D25" s="29" t="s">
        <v>48</v>
      </c>
      <c r="E25" s="31" t="s">
        <v>43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57.6">
      <c r="A26" s="29" t="s">
        <v>30</v>
      </c>
      <c r="B26" s="36"/>
      <c r="C26" s="37"/>
      <c r="D26" s="37"/>
      <c r="E26" s="31" t="s">
        <v>49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39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31" t="s">
        <v>40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50</v>
      </c>
      <c r="D29" s="29" t="s">
        <v>27</v>
      </c>
      <c r="E29" s="31" t="s">
        <v>51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86.4">
      <c r="A30" s="29" t="s">
        <v>30</v>
      </c>
      <c r="B30" s="36"/>
      <c r="C30" s="37"/>
      <c r="D30" s="37"/>
      <c r="E30" s="31" t="s">
        <v>52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39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31" t="s">
        <v>40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53</v>
      </c>
      <c r="D33" s="29" t="s">
        <v>27</v>
      </c>
      <c r="E33" s="31" t="s">
        <v>54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129.6">
      <c r="A34" s="29" t="s">
        <v>30</v>
      </c>
      <c r="B34" s="36"/>
      <c r="C34" s="37"/>
      <c r="D34" s="37"/>
      <c r="E34" s="31" t="s">
        <v>55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39</v>
      </c>
      <c r="F35" s="37"/>
      <c r="G35" s="37"/>
      <c r="H35" s="37"/>
      <c r="I35" s="37"/>
      <c r="J35" s="38"/>
    </row>
    <row r="36">
      <c r="A36" s="29" t="s">
        <v>34</v>
      </c>
      <c r="B36" s="36"/>
      <c r="C36" s="37"/>
      <c r="D36" s="37"/>
      <c r="E36" s="40" t="s">
        <v>27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56</v>
      </c>
      <c r="D37" s="29" t="s">
        <v>27</v>
      </c>
      <c r="E37" s="31" t="s">
        <v>57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43.2">
      <c r="A38" s="29" t="s">
        <v>30</v>
      </c>
      <c r="B38" s="36"/>
      <c r="C38" s="37"/>
      <c r="D38" s="37"/>
      <c r="E38" s="31" t="s">
        <v>58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39</v>
      </c>
      <c r="F39" s="37"/>
      <c r="G39" s="37"/>
      <c r="H39" s="37"/>
      <c r="I39" s="37"/>
      <c r="J39" s="38"/>
    </row>
    <row r="40" ht="72">
      <c r="A40" s="29" t="s">
        <v>34</v>
      </c>
      <c r="B40" s="36"/>
      <c r="C40" s="37"/>
      <c r="D40" s="37"/>
      <c r="E40" s="31" t="s">
        <v>59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60</v>
      </c>
      <c r="D41" s="29" t="s">
        <v>27</v>
      </c>
      <c r="E41" s="31" t="s">
        <v>61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57.6">
      <c r="A42" s="29" t="s">
        <v>30</v>
      </c>
      <c r="B42" s="36"/>
      <c r="C42" s="37"/>
      <c r="D42" s="37"/>
      <c r="E42" s="31" t="s">
        <v>62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39</v>
      </c>
      <c r="F43" s="37"/>
      <c r="G43" s="37"/>
      <c r="H43" s="37"/>
      <c r="I43" s="37"/>
      <c r="J43" s="38"/>
    </row>
    <row r="44">
      <c r="A44" s="29" t="s">
        <v>34</v>
      </c>
      <c r="B44" s="36"/>
      <c r="C44" s="37"/>
      <c r="D44" s="37"/>
      <c r="E44" s="31" t="s">
        <v>40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63</v>
      </c>
      <c r="D45" s="29" t="s">
        <v>42</v>
      </c>
      <c r="E45" s="31" t="s">
        <v>64</v>
      </c>
      <c r="F45" s="32" t="s">
        <v>65</v>
      </c>
      <c r="G45" s="33">
        <v>2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57.6">
      <c r="A46" s="29" t="s">
        <v>30</v>
      </c>
      <c r="B46" s="36"/>
      <c r="C46" s="37"/>
      <c r="D46" s="37"/>
      <c r="E46" s="31" t="s">
        <v>66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67</v>
      </c>
      <c r="F47" s="37"/>
      <c r="G47" s="37"/>
      <c r="H47" s="37"/>
      <c r="I47" s="37"/>
      <c r="J47" s="38"/>
    </row>
    <row r="48" ht="100.8">
      <c r="A48" s="29" t="s">
        <v>34</v>
      </c>
      <c r="B48" s="36"/>
      <c r="C48" s="37"/>
      <c r="D48" s="37"/>
      <c r="E48" s="31" t="s">
        <v>68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69</v>
      </c>
      <c r="D49" s="29" t="s">
        <v>27</v>
      </c>
      <c r="E49" s="31" t="s">
        <v>70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172.8">
      <c r="A50" s="29" t="s">
        <v>30</v>
      </c>
      <c r="B50" s="36"/>
      <c r="C50" s="37"/>
      <c r="D50" s="37"/>
      <c r="E50" s="31" t="s">
        <v>71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39</v>
      </c>
      <c r="F51" s="37"/>
      <c r="G51" s="37"/>
      <c r="H51" s="37"/>
      <c r="I51" s="37"/>
      <c r="J51" s="38"/>
    </row>
    <row r="52" ht="28.8">
      <c r="A52" s="29" t="s">
        <v>34</v>
      </c>
      <c r="B52" s="41"/>
      <c r="C52" s="42"/>
      <c r="D52" s="42"/>
      <c r="E52" s="31" t="s">
        <v>72</v>
      </c>
      <c r="F52" s="42"/>
      <c r="G52" s="42"/>
      <c r="H52" s="42"/>
      <c r="I52" s="42"/>
      <c r="J52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73</v>
      </c>
      <c r="I3" s="16">
        <f>SUMIFS(I8:I209,A8:A209,"SD")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73</v>
      </c>
      <c r="D4" s="13"/>
      <c r="E4" s="14" t="s">
        <v>74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75</v>
      </c>
      <c r="D9" s="29" t="s">
        <v>27</v>
      </c>
      <c r="E9" s="31" t="s">
        <v>76</v>
      </c>
      <c r="F9" s="32" t="s">
        <v>77</v>
      </c>
      <c r="G9" s="33">
        <v>596.47500000000002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78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79</v>
      </c>
      <c r="F11" s="37"/>
      <c r="G11" s="37"/>
      <c r="H11" s="37"/>
      <c r="I11" s="37"/>
      <c r="J11" s="38"/>
    </row>
    <row r="12" ht="28.8">
      <c r="A12" s="29" t="s">
        <v>34</v>
      </c>
      <c r="B12" s="36"/>
      <c r="C12" s="37"/>
      <c r="D12" s="37"/>
      <c r="E12" s="31" t="s">
        <v>80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81</v>
      </c>
      <c r="D13" s="29" t="s">
        <v>27</v>
      </c>
      <c r="E13" s="31" t="s">
        <v>82</v>
      </c>
      <c r="F13" s="32" t="s">
        <v>83</v>
      </c>
      <c r="G13" s="33">
        <v>11644.859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84</v>
      </c>
      <c r="F14" s="37"/>
      <c r="G14" s="37"/>
      <c r="H14" s="37"/>
      <c r="I14" s="37"/>
      <c r="J14" s="38"/>
    </row>
    <row r="15" ht="115.2">
      <c r="A15" s="29" t="s">
        <v>32</v>
      </c>
      <c r="B15" s="36"/>
      <c r="C15" s="37"/>
      <c r="D15" s="37"/>
      <c r="E15" s="39" t="s">
        <v>85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86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87</v>
      </c>
      <c r="D17" s="29" t="s">
        <v>27</v>
      </c>
      <c r="E17" s="31" t="s">
        <v>88</v>
      </c>
      <c r="F17" s="32" t="s">
        <v>83</v>
      </c>
      <c r="G17" s="33">
        <v>5.5259999999999998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89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90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86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91</v>
      </c>
      <c r="D21" s="26"/>
      <c r="E21" s="23" t="s">
        <v>92</v>
      </c>
      <c r="F21" s="26"/>
      <c r="G21" s="26"/>
      <c r="H21" s="26"/>
      <c r="I21" s="27">
        <f>SUMIFS(I22:I93,A22:A93,"P")</f>
        <v>0</v>
      </c>
      <c r="J21" s="28"/>
    </row>
    <row r="22">
      <c r="A22" s="29" t="s">
        <v>25</v>
      </c>
      <c r="B22" s="29">
        <v>4</v>
      </c>
      <c r="C22" s="30" t="s">
        <v>93</v>
      </c>
      <c r="D22" s="29" t="s">
        <v>27</v>
      </c>
      <c r="E22" s="31" t="s">
        <v>94</v>
      </c>
      <c r="F22" s="32" t="s">
        <v>95</v>
      </c>
      <c r="G22" s="33">
        <v>800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0" t="s">
        <v>27</v>
      </c>
      <c r="F23" s="37"/>
      <c r="G23" s="37"/>
      <c r="H23" s="37"/>
      <c r="I23" s="37"/>
      <c r="J23" s="38"/>
    </row>
    <row r="24" ht="28.8">
      <c r="A24" s="29" t="s">
        <v>32</v>
      </c>
      <c r="B24" s="36"/>
      <c r="C24" s="37"/>
      <c r="D24" s="37"/>
      <c r="E24" s="39" t="s">
        <v>96</v>
      </c>
      <c r="F24" s="37"/>
      <c r="G24" s="37"/>
      <c r="H24" s="37"/>
      <c r="I24" s="37"/>
      <c r="J24" s="38"/>
    </row>
    <row r="25" ht="86.4">
      <c r="A25" s="29" t="s">
        <v>34</v>
      </c>
      <c r="B25" s="36"/>
      <c r="C25" s="37"/>
      <c r="D25" s="37"/>
      <c r="E25" s="31" t="s">
        <v>97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98</v>
      </c>
      <c r="D26" s="29" t="s">
        <v>27</v>
      </c>
      <c r="E26" s="31" t="s">
        <v>99</v>
      </c>
      <c r="F26" s="32" t="s">
        <v>77</v>
      </c>
      <c r="G26" s="33">
        <v>329.39999999999998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40" t="s">
        <v>27</v>
      </c>
      <c r="F27" s="37"/>
      <c r="G27" s="37"/>
      <c r="H27" s="37"/>
      <c r="I27" s="37"/>
      <c r="J27" s="38"/>
    </row>
    <row r="28" ht="86.4">
      <c r="A28" s="29" t="s">
        <v>32</v>
      </c>
      <c r="B28" s="36"/>
      <c r="C28" s="37"/>
      <c r="D28" s="37"/>
      <c r="E28" s="39" t="s">
        <v>100</v>
      </c>
      <c r="F28" s="37"/>
      <c r="G28" s="37"/>
      <c r="H28" s="37"/>
      <c r="I28" s="37"/>
      <c r="J28" s="38"/>
    </row>
    <row r="29" ht="115.2">
      <c r="A29" s="29" t="s">
        <v>34</v>
      </c>
      <c r="B29" s="36"/>
      <c r="C29" s="37"/>
      <c r="D29" s="37"/>
      <c r="E29" s="31" t="s">
        <v>101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102</v>
      </c>
      <c r="D30" s="29" t="s">
        <v>27</v>
      </c>
      <c r="E30" s="31" t="s">
        <v>103</v>
      </c>
      <c r="F30" s="32" t="s">
        <v>77</v>
      </c>
      <c r="G30" s="33">
        <v>150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0" t="s">
        <v>27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104</v>
      </c>
      <c r="F32" s="37"/>
      <c r="G32" s="37"/>
      <c r="H32" s="37"/>
      <c r="I32" s="37"/>
      <c r="J32" s="38"/>
    </row>
    <row r="33" ht="115.2">
      <c r="A33" s="29" t="s">
        <v>34</v>
      </c>
      <c r="B33" s="36"/>
      <c r="C33" s="37"/>
      <c r="D33" s="37"/>
      <c r="E33" s="31" t="s">
        <v>101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105</v>
      </c>
      <c r="D34" s="29" t="s">
        <v>27</v>
      </c>
      <c r="E34" s="31" t="s">
        <v>106</v>
      </c>
      <c r="F34" s="32" t="s">
        <v>95</v>
      </c>
      <c r="G34" s="33">
        <v>12512.5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107</v>
      </c>
      <c r="F35" s="37"/>
      <c r="G35" s="37"/>
      <c r="H35" s="37"/>
      <c r="I35" s="37"/>
      <c r="J35" s="38"/>
    </row>
    <row r="36" ht="72">
      <c r="A36" s="29" t="s">
        <v>32</v>
      </c>
      <c r="B36" s="36"/>
      <c r="C36" s="37"/>
      <c r="D36" s="37"/>
      <c r="E36" s="39" t="s">
        <v>108</v>
      </c>
      <c r="F36" s="37"/>
      <c r="G36" s="37"/>
      <c r="H36" s="37"/>
      <c r="I36" s="37"/>
      <c r="J36" s="38"/>
    </row>
    <row r="37" ht="57.6">
      <c r="A37" s="29" t="s">
        <v>34</v>
      </c>
      <c r="B37" s="36"/>
      <c r="C37" s="37"/>
      <c r="D37" s="37"/>
      <c r="E37" s="31" t="s">
        <v>109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110</v>
      </c>
      <c r="D38" s="29" t="s">
        <v>27</v>
      </c>
      <c r="E38" s="31" t="s">
        <v>111</v>
      </c>
      <c r="F38" s="32" t="s">
        <v>77</v>
      </c>
      <c r="G38" s="33">
        <v>150.80500000000001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40" t="s">
        <v>27</v>
      </c>
      <c r="F39" s="37"/>
      <c r="G39" s="37"/>
      <c r="H39" s="37"/>
      <c r="I39" s="37"/>
      <c r="J39" s="38"/>
    </row>
    <row r="40" ht="43.2">
      <c r="A40" s="29" t="s">
        <v>32</v>
      </c>
      <c r="B40" s="36"/>
      <c r="C40" s="37"/>
      <c r="D40" s="37"/>
      <c r="E40" s="39" t="s">
        <v>112</v>
      </c>
      <c r="F40" s="37"/>
      <c r="G40" s="37"/>
      <c r="H40" s="37"/>
      <c r="I40" s="37"/>
      <c r="J40" s="38"/>
    </row>
    <row r="41" ht="115.2">
      <c r="A41" s="29" t="s">
        <v>34</v>
      </c>
      <c r="B41" s="36"/>
      <c r="C41" s="37"/>
      <c r="D41" s="37"/>
      <c r="E41" s="31" t="s">
        <v>101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113</v>
      </c>
      <c r="D42" s="29" t="s">
        <v>27</v>
      </c>
      <c r="E42" s="31" t="s">
        <v>114</v>
      </c>
      <c r="F42" s="32" t="s">
        <v>115</v>
      </c>
      <c r="G42" s="33">
        <v>11.5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0" t="s">
        <v>27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116</v>
      </c>
      <c r="F44" s="37"/>
      <c r="G44" s="37"/>
      <c r="H44" s="37"/>
      <c r="I44" s="37"/>
      <c r="J44" s="38"/>
    </row>
    <row r="45" ht="72">
      <c r="A45" s="29" t="s">
        <v>34</v>
      </c>
      <c r="B45" s="36"/>
      <c r="C45" s="37"/>
      <c r="D45" s="37"/>
      <c r="E45" s="31" t="s">
        <v>117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118</v>
      </c>
      <c r="D46" s="29" t="s">
        <v>27</v>
      </c>
      <c r="E46" s="31" t="s">
        <v>119</v>
      </c>
      <c r="F46" s="32" t="s">
        <v>77</v>
      </c>
      <c r="G46" s="33">
        <v>2143.25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40" t="s">
        <v>27</v>
      </c>
      <c r="F47" s="37"/>
      <c r="G47" s="37"/>
      <c r="H47" s="37"/>
      <c r="I47" s="37"/>
      <c r="J47" s="38"/>
    </row>
    <row r="48" ht="86.4">
      <c r="A48" s="29" t="s">
        <v>32</v>
      </c>
      <c r="B48" s="36"/>
      <c r="C48" s="37"/>
      <c r="D48" s="37"/>
      <c r="E48" s="39" t="s">
        <v>120</v>
      </c>
      <c r="F48" s="37"/>
      <c r="G48" s="37"/>
      <c r="H48" s="37"/>
      <c r="I48" s="37"/>
      <c r="J48" s="38"/>
    </row>
    <row r="49" ht="409.5">
      <c r="A49" s="29" t="s">
        <v>34</v>
      </c>
      <c r="B49" s="36"/>
      <c r="C49" s="37"/>
      <c r="D49" s="37"/>
      <c r="E49" s="31" t="s">
        <v>121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122</v>
      </c>
      <c r="D50" s="29" t="s">
        <v>27</v>
      </c>
      <c r="E50" s="31" t="s">
        <v>123</v>
      </c>
      <c r="F50" s="32" t="s">
        <v>115</v>
      </c>
      <c r="G50" s="33">
        <v>2651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124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125</v>
      </c>
      <c r="F52" s="37"/>
      <c r="G52" s="37"/>
      <c r="H52" s="37"/>
      <c r="I52" s="37"/>
      <c r="J52" s="38"/>
    </row>
    <row r="53" ht="100.8">
      <c r="A53" s="29" t="s">
        <v>34</v>
      </c>
      <c r="B53" s="36"/>
      <c r="C53" s="37"/>
      <c r="D53" s="37"/>
      <c r="E53" s="31" t="s">
        <v>126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127</v>
      </c>
      <c r="D54" s="29" t="s">
        <v>27</v>
      </c>
      <c r="E54" s="31" t="s">
        <v>128</v>
      </c>
      <c r="F54" s="32" t="s">
        <v>115</v>
      </c>
      <c r="G54" s="33">
        <v>15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129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130</v>
      </c>
      <c r="F56" s="37"/>
      <c r="G56" s="37"/>
      <c r="H56" s="37"/>
      <c r="I56" s="37"/>
      <c r="J56" s="38"/>
    </row>
    <row r="57" ht="100.8">
      <c r="A57" s="29" t="s">
        <v>34</v>
      </c>
      <c r="B57" s="36"/>
      <c r="C57" s="37"/>
      <c r="D57" s="37"/>
      <c r="E57" s="31" t="s">
        <v>126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131</v>
      </c>
      <c r="D58" s="29" t="s">
        <v>27</v>
      </c>
      <c r="E58" s="31" t="s">
        <v>132</v>
      </c>
      <c r="F58" s="32" t="s">
        <v>115</v>
      </c>
      <c r="G58" s="33">
        <v>5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133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134</v>
      </c>
      <c r="F60" s="37"/>
      <c r="G60" s="37"/>
      <c r="H60" s="37"/>
      <c r="I60" s="37"/>
      <c r="J60" s="38"/>
    </row>
    <row r="61" ht="100.8">
      <c r="A61" s="29" t="s">
        <v>34</v>
      </c>
      <c r="B61" s="36"/>
      <c r="C61" s="37"/>
      <c r="D61" s="37"/>
      <c r="E61" s="31" t="s">
        <v>126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135</v>
      </c>
      <c r="D62" s="29" t="s">
        <v>27</v>
      </c>
      <c r="E62" s="31" t="s">
        <v>136</v>
      </c>
      <c r="F62" s="32" t="s">
        <v>115</v>
      </c>
      <c r="G62" s="33">
        <v>8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137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138</v>
      </c>
      <c r="F64" s="37"/>
      <c r="G64" s="37"/>
      <c r="H64" s="37"/>
      <c r="I64" s="37"/>
      <c r="J64" s="38"/>
    </row>
    <row r="65" ht="100.8">
      <c r="A65" s="29" t="s">
        <v>34</v>
      </c>
      <c r="B65" s="36"/>
      <c r="C65" s="37"/>
      <c r="D65" s="37"/>
      <c r="E65" s="31" t="s">
        <v>126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139</v>
      </c>
      <c r="D66" s="29" t="s">
        <v>27</v>
      </c>
      <c r="E66" s="31" t="s">
        <v>140</v>
      </c>
      <c r="F66" s="32" t="s">
        <v>77</v>
      </c>
      <c r="G66" s="33">
        <v>34.200000000000003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40" t="s">
        <v>27</v>
      </c>
      <c r="F67" s="37"/>
      <c r="G67" s="37"/>
      <c r="H67" s="37"/>
      <c r="I67" s="37"/>
      <c r="J67" s="38"/>
    </row>
    <row r="68" ht="43.2">
      <c r="A68" s="29" t="s">
        <v>32</v>
      </c>
      <c r="B68" s="36"/>
      <c r="C68" s="37"/>
      <c r="D68" s="37"/>
      <c r="E68" s="39" t="s">
        <v>141</v>
      </c>
      <c r="F68" s="37"/>
      <c r="G68" s="37"/>
      <c r="H68" s="37"/>
      <c r="I68" s="37"/>
      <c r="J68" s="38"/>
    </row>
    <row r="69" ht="409.5">
      <c r="A69" s="29" t="s">
        <v>34</v>
      </c>
      <c r="B69" s="36"/>
      <c r="C69" s="37"/>
      <c r="D69" s="37"/>
      <c r="E69" s="31" t="s">
        <v>142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143</v>
      </c>
      <c r="D70" s="29" t="s">
        <v>27</v>
      </c>
      <c r="E70" s="31" t="s">
        <v>144</v>
      </c>
      <c r="F70" s="32" t="s">
        <v>77</v>
      </c>
      <c r="G70" s="33">
        <v>2143.25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40" t="s">
        <v>27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145</v>
      </c>
      <c r="F72" s="37"/>
      <c r="G72" s="37"/>
      <c r="H72" s="37"/>
      <c r="I72" s="37"/>
      <c r="J72" s="38"/>
    </row>
    <row r="73" ht="244.8">
      <c r="A73" s="29" t="s">
        <v>34</v>
      </c>
      <c r="B73" s="36"/>
      <c r="C73" s="37"/>
      <c r="D73" s="37"/>
      <c r="E73" s="31" t="s">
        <v>146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147</v>
      </c>
      <c r="D74" s="29" t="s">
        <v>27</v>
      </c>
      <c r="E74" s="31" t="s">
        <v>148</v>
      </c>
      <c r="F74" s="32" t="s">
        <v>77</v>
      </c>
      <c r="G74" s="33">
        <v>530.20000000000005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43.2">
      <c r="A75" s="29" t="s">
        <v>30</v>
      </c>
      <c r="B75" s="36"/>
      <c r="C75" s="37"/>
      <c r="D75" s="37"/>
      <c r="E75" s="31" t="s">
        <v>149</v>
      </c>
      <c r="F75" s="37"/>
      <c r="G75" s="37"/>
      <c r="H75" s="37"/>
      <c r="I75" s="37"/>
      <c r="J75" s="38"/>
    </row>
    <row r="76">
      <c r="A76" s="29" t="s">
        <v>32</v>
      </c>
      <c r="B76" s="36"/>
      <c r="C76" s="37"/>
      <c r="D76" s="37"/>
      <c r="E76" s="39" t="s">
        <v>150</v>
      </c>
      <c r="F76" s="37"/>
      <c r="G76" s="37"/>
      <c r="H76" s="37"/>
      <c r="I76" s="37"/>
      <c r="J76" s="38"/>
    </row>
    <row r="77" ht="316.8">
      <c r="A77" s="29" t="s">
        <v>34</v>
      </c>
      <c r="B77" s="36"/>
      <c r="C77" s="37"/>
      <c r="D77" s="37"/>
      <c r="E77" s="31" t="s">
        <v>151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152</v>
      </c>
      <c r="D78" s="29" t="s">
        <v>27</v>
      </c>
      <c r="E78" s="31" t="s">
        <v>153</v>
      </c>
      <c r="F78" s="32" t="s">
        <v>77</v>
      </c>
      <c r="G78" s="33">
        <v>18.120999999999999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31" t="s">
        <v>154</v>
      </c>
      <c r="F79" s="37"/>
      <c r="G79" s="37"/>
      <c r="H79" s="37"/>
      <c r="I79" s="37"/>
      <c r="J79" s="38"/>
    </row>
    <row r="80" ht="43.2">
      <c r="A80" s="29" t="s">
        <v>32</v>
      </c>
      <c r="B80" s="36"/>
      <c r="C80" s="37"/>
      <c r="D80" s="37"/>
      <c r="E80" s="39" t="s">
        <v>155</v>
      </c>
      <c r="F80" s="37"/>
      <c r="G80" s="37"/>
      <c r="H80" s="37"/>
      <c r="I80" s="37"/>
      <c r="J80" s="38"/>
    </row>
    <row r="81" ht="302.4">
      <c r="A81" s="29" t="s">
        <v>34</v>
      </c>
      <c r="B81" s="36"/>
      <c r="C81" s="37"/>
      <c r="D81" s="37"/>
      <c r="E81" s="31" t="s">
        <v>156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157</v>
      </c>
      <c r="D82" s="29" t="s">
        <v>27</v>
      </c>
      <c r="E82" s="31" t="s">
        <v>158</v>
      </c>
      <c r="F82" s="32" t="s">
        <v>95</v>
      </c>
      <c r="G82" s="33">
        <v>3976.5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31" t="s">
        <v>159</v>
      </c>
      <c r="F83" s="37"/>
      <c r="G83" s="37"/>
      <c r="H83" s="37"/>
      <c r="I83" s="37"/>
      <c r="J83" s="38"/>
    </row>
    <row r="84">
      <c r="A84" s="29" t="s">
        <v>32</v>
      </c>
      <c r="B84" s="36"/>
      <c r="C84" s="37"/>
      <c r="D84" s="37"/>
      <c r="E84" s="39" t="s">
        <v>160</v>
      </c>
      <c r="F84" s="37"/>
      <c r="G84" s="37"/>
      <c r="H84" s="37"/>
      <c r="I84" s="37"/>
      <c r="J84" s="38"/>
    </row>
    <row r="85" ht="72">
      <c r="A85" s="29" t="s">
        <v>34</v>
      </c>
      <c r="B85" s="36"/>
      <c r="C85" s="37"/>
      <c r="D85" s="37"/>
      <c r="E85" s="31" t="s">
        <v>161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162</v>
      </c>
      <c r="D86" s="29" t="s">
        <v>27</v>
      </c>
      <c r="E86" s="31" t="s">
        <v>163</v>
      </c>
      <c r="F86" s="32" t="s">
        <v>95</v>
      </c>
      <c r="G86" s="33">
        <v>3976.5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40" t="s">
        <v>27</v>
      </c>
      <c r="F87" s="37"/>
      <c r="G87" s="37"/>
      <c r="H87" s="37"/>
      <c r="I87" s="37"/>
      <c r="J87" s="38"/>
    </row>
    <row r="88">
      <c r="A88" s="29" t="s">
        <v>32</v>
      </c>
      <c r="B88" s="36"/>
      <c r="C88" s="37"/>
      <c r="D88" s="37"/>
      <c r="E88" s="39" t="s">
        <v>160</v>
      </c>
      <c r="F88" s="37"/>
      <c r="G88" s="37"/>
      <c r="H88" s="37"/>
      <c r="I88" s="37"/>
      <c r="J88" s="38"/>
    </row>
    <row r="89" ht="72">
      <c r="A89" s="29" t="s">
        <v>34</v>
      </c>
      <c r="B89" s="36"/>
      <c r="C89" s="37"/>
      <c r="D89" s="37"/>
      <c r="E89" s="31" t="s">
        <v>164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165</v>
      </c>
      <c r="D90" s="29" t="s">
        <v>27</v>
      </c>
      <c r="E90" s="31" t="s">
        <v>166</v>
      </c>
      <c r="F90" s="32" t="s">
        <v>95</v>
      </c>
      <c r="G90" s="33">
        <v>3976.5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40" t="s">
        <v>27</v>
      </c>
      <c r="F91" s="37"/>
      <c r="G91" s="37"/>
      <c r="H91" s="37"/>
      <c r="I91" s="37"/>
      <c r="J91" s="38"/>
    </row>
    <row r="92">
      <c r="A92" s="29" t="s">
        <v>32</v>
      </c>
      <c r="B92" s="36"/>
      <c r="C92" s="37"/>
      <c r="D92" s="37"/>
      <c r="E92" s="39" t="s">
        <v>160</v>
      </c>
      <c r="F92" s="37"/>
      <c r="G92" s="37"/>
      <c r="H92" s="37"/>
      <c r="I92" s="37"/>
      <c r="J92" s="38"/>
    </row>
    <row r="93" ht="86.4">
      <c r="A93" s="29" t="s">
        <v>34</v>
      </c>
      <c r="B93" s="36"/>
      <c r="C93" s="37"/>
      <c r="D93" s="37"/>
      <c r="E93" s="31" t="s">
        <v>167</v>
      </c>
      <c r="F93" s="37"/>
      <c r="G93" s="37"/>
      <c r="H93" s="37"/>
      <c r="I93" s="37"/>
      <c r="J93" s="38"/>
    </row>
    <row r="94">
      <c r="A94" s="23" t="s">
        <v>22</v>
      </c>
      <c r="B94" s="24"/>
      <c r="C94" s="25" t="s">
        <v>168</v>
      </c>
      <c r="D94" s="26"/>
      <c r="E94" s="23" t="s">
        <v>169</v>
      </c>
      <c r="F94" s="26"/>
      <c r="G94" s="26"/>
      <c r="H94" s="26"/>
      <c r="I94" s="27">
        <f>SUMIFS(I95:I106,A95:A106,"P")</f>
        <v>0</v>
      </c>
      <c r="J94" s="28"/>
    </row>
    <row r="95">
      <c r="A95" s="29" t="s">
        <v>25</v>
      </c>
      <c r="B95" s="29">
        <v>22</v>
      </c>
      <c r="C95" s="30" t="s">
        <v>170</v>
      </c>
      <c r="D95" s="29" t="s">
        <v>27</v>
      </c>
      <c r="E95" s="31" t="s">
        <v>171</v>
      </c>
      <c r="F95" s="32" t="s">
        <v>77</v>
      </c>
      <c r="G95" s="33">
        <v>7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31" t="s">
        <v>172</v>
      </c>
      <c r="F96" s="37"/>
      <c r="G96" s="37"/>
      <c r="H96" s="37"/>
      <c r="I96" s="37"/>
      <c r="J96" s="38"/>
    </row>
    <row r="97">
      <c r="A97" s="29" t="s">
        <v>32</v>
      </c>
      <c r="B97" s="36"/>
      <c r="C97" s="37"/>
      <c r="D97" s="37"/>
      <c r="E97" s="39" t="s">
        <v>173</v>
      </c>
      <c r="F97" s="37"/>
      <c r="G97" s="37"/>
      <c r="H97" s="37"/>
      <c r="I97" s="37"/>
      <c r="J97" s="38"/>
    </row>
    <row r="98" ht="100.8">
      <c r="A98" s="29" t="s">
        <v>34</v>
      </c>
      <c r="B98" s="36"/>
      <c r="C98" s="37"/>
      <c r="D98" s="37"/>
      <c r="E98" s="31" t="s">
        <v>174</v>
      </c>
      <c r="F98" s="37"/>
      <c r="G98" s="37"/>
      <c r="H98" s="37"/>
      <c r="I98" s="37"/>
      <c r="J98" s="38"/>
    </row>
    <row r="99">
      <c r="A99" s="29" t="s">
        <v>25</v>
      </c>
      <c r="B99" s="29">
        <v>24</v>
      </c>
      <c r="C99" s="30" t="s">
        <v>175</v>
      </c>
      <c r="D99" s="29" t="s">
        <v>27</v>
      </c>
      <c r="E99" s="31" t="s">
        <v>176</v>
      </c>
      <c r="F99" s="32" t="s">
        <v>95</v>
      </c>
      <c r="G99" s="33">
        <v>25.399999999999999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31" t="s">
        <v>177</v>
      </c>
      <c r="F100" s="37"/>
      <c r="G100" s="37"/>
      <c r="H100" s="37"/>
      <c r="I100" s="37"/>
      <c r="J100" s="38"/>
    </row>
    <row r="101">
      <c r="A101" s="29" t="s">
        <v>32</v>
      </c>
      <c r="B101" s="36"/>
      <c r="C101" s="37"/>
      <c r="D101" s="37"/>
      <c r="E101" s="39" t="s">
        <v>178</v>
      </c>
      <c r="F101" s="37"/>
      <c r="G101" s="37"/>
      <c r="H101" s="37"/>
      <c r="I101" s="37"/>
      <c r="J101" s="38"/>
    </row>
    <row r="102" ht="144">
      <c r="A102" s="29" t="s">
        <v>34</v>
      </c>
      <c r="B102" s="36"/>
      <c r="C102" s="37"/>
      <c r="D102" s="37"/>
      <c r="E102" s="31" t="s">
        <v>179</v>
      </c>
      <c r="F102" s="37"/>
      <c r="G102" s="37"/>
      <c r="H102" s="37"/>
      <c r="I102" s="37"/>
      <c r="J102" s="38"/>
    </row>
    <row r="103">
      <c r="A103" s="29" t="s">
        <v>25</v>
      </c>
      <c r="B103" s="29">
        <v>50</v>
      </c>
      <c r="C103" s="30" t="s">
        <v>180</v>
      </c>
      <c r="D103" s="29" t="s">
        <v>181</v>
      </c>
      <c r="E103" s="31" t="s">
        <v>182</v>
      </c>
      <c r="F103" s="32" t="s">
        <v>95</v>
      </c>
      <c r="G103" s="33">
        <v>6627.5</v>
      </c>
      <c r="H103" s="34">
        <v>0</v>
      </c>
      <c r="I103" s="34">
        <f>ROUND(G103*H103,P4)</f>
        <v>0</v>
      </c>
      <c r="J103" s="29"/>
      <c r="O103" s="35">
        <f>I103*0</f>
        <v>0</v>
      </c>
      <c r="P103">
        <v>1</v>
      </c>
    </row>
    <row r="104" ht="43.2">
      <c r="A104" s="29" t="s">
        <v>30</v>
      </c>
      <c r="B104" s="36"/>
      <c r="C104" s="37"/>
      <c r="D104" s="37"/>
      <c r="E104" s="31" t="s">
        <v>183</v>
      </c>
      <c r="F104" s="37"/>
      <c r="G104" s="37"/>
      <c r="H104" s="37"/>
      <c r="I104" s="37"/>
      <c r="J104" s="38"/>
    </row>
    <row r="105">
      <c r="A105" s="29" t="s">
        <v>32</v>
      </c>
      <c r="B105" s="36"/>
      <c r="C105" s="37"/>
      <c r="D105" s="37"/>
      <c r="E105" s="39" t="s">
        <v>184</v>
      </c>
      <c r="F105" s="37"/>
      <c r="G105" s="37"/>
      <c r="H105" s="37"/>
      <c r="I105" s="37"/>
      <c r="J105" s="38"/>
    </row>
    <row r="106" ht="86.4">
      <c r="A106" s="29" t="s">
        <v>34</v>
      </c>
      <c r="B106" s="36"/>
      <c r="C106" s="37"/>
      <c r="D106" s="37"/>
      <c r="E106" s="31" t="s">
        <v>185</v>
      </c>
      <c r="F106" s="37"/>
      <c r="G106" s="37"/>
      <c r="H106" s="37"/>
      <c r="I106" s="37"/>
      <c r="J106" s="38"/>
    </row>
    <row r="107">
      <c r="A107" s="23" t="s">
        <v>22</v>
      </c>
      <c r="B107" s="24"/>
      <c r="C107" s="25" t="s">
        <v>186</v>
      </c>
      <c r="D107" s="26"/>
      <c r="E107" s="23" t="s">
        <v>187</v>
      </c>
      <c r="F107" s="26"/>
      <c r="G107" s="26"/>
      <c r="H107" s="26"/>
      <c r="I107" s="27">
        <f>SUMIFS(I108:I111,A108:A111,"P")</f>
        <v>0</v>
      </c>
      <c r="J107" s="28"/>
    </row>
    <row r="108">
      <c r="A108" s="29" t="s">
        <v>25</v>
      </c>
      <c r="B108" s="29">
        <v>25</v>
      </c>
      <c r="C108" s="30" t="s">
        <v>188</v>
      </c>
      <c r="D108" s="29" t="s">
        <v>27</v>
      </c>
      <c r="E108" s="31" t="s">
        <v>189</v>
      </c>
      <c r="F108" s="32" t="s">
        <v>77</v>
      </c>
      <c r="G108" s="33">
        <v>5.7000000000000002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30</v>
      </c>
      <c r="B109" s="36"/>
      <c r="C109" s="37"/>
      <c r="D109" s="37"/>
      <c r="E109" s="31" t="s">
        <v>190</v>
      </c>
      <c r="F109" s="37"/>
      <c r="G109" s="37"/>
      <c r="H109" s="37"/>
      <c r="I109" s="37"/>
      <c r="J109" s="38"/>
    </row>
    <row r="110" ht="43.2">
      <c r="A110" s="29" t="s">
        <v>32</v>
      </c>
      <c r="B110" s="36"/>
      <c r="C110" s="37"/>
      <c r="D110" s="37"/>
      <c r="E110" s="39" t="s">
        <v>191</v>
      </c>
      <c r="F110" s="37"/>
      <c r="G110" s="37"/>
      <c r="H110" s="37"/>
      <c r="I110" s="37"/>
      <c r="J110" s="38"/>
    </row>
    <row r="111" ht="100.8">
      <c r="A111" s="29" t="s">
        <v>34</v>
      </c>
      <c r="B111" s="36"/>
      <c r="C111" s="37"/>
      <c r="D111" s="37"/>
      <c r="E111" s="31" t="s">
        <v>192</v>
      </c>
      <c r="F111" s="37"/>
      <c r="G111" s="37"/>
      <c r="H111" s="37"/>
      <c r="I111" s="37"/>
      <c r="J111" s="38"/>
    </row>
    <row r="112">
      <c r="A112" s="23" t="s">
        <v>22</v>
      </c>
      <c r="B112" s="24"/>
      <c r="C112" s="25" t="s">
        <v>193</v>
      </c>
      <c r="D112" s="26"/>
      <c r="E112" s="23" t="s">
        <v>74</v>
      </c>
      <c r="F112" s="26"/>
      <c r="G112" s="26"/>
      <c r="H112" s="26"/>
      <c r="I112" s="27">
        <f>SUMIFS(I113:I156,A113:A156,"P")</f>
        <v>0</v>
      </c>
      <c r="J112" s="28"/>
    </row>
    <row r="113">
      <c r="A113" s="29" t="s">
        <v>25</v>
      </c>
      <c r="B113" s="29">
        <v>26</v>
      </c>
      <c r="C113" s="30" t="s">
        <v>194</v>
      </c>
      <c r="D113" s="29" t="s">
        <v>27</v>
      </c>
      <c r="E113" s="31" t="s">
        <v>195</v>
      </c>
      <c r="F113" s="32" t="s">
        <v>95</v>
      </c>
      <c r="G113" s="33">
        <v>5302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30</v>
      </c>
      <c r="B114" s="36"/>
      <c r="C114" s="37"/>
      <c r="D114" s="37"/>
      <c r="E114" s="31" t="s">
        <v>196</v>
      </c>
      <c r="F114" s="37"/>
      <c r="G114" s="37"/>
      <c r="H114" s="37"/>
      <c r="I114" s="37"/>
      <c r="J114" s="38"/>
    </row>
    <row r="115">
      <c r="A115" s="29" t="s">
        <v>32</v>
      </c>
      <c r="B115" s="36"/>
      <c r="C115" s="37"/>
      <c r="D115" s="37"/>
      <c r="E115" s="39" t="s">
        <v>197</v>
      </c>
      <c r="F115" s="37"/>
      <c r="G115" s="37"/>
      <c r="H115" s="37"/>
      <c r="I115" s="37"/>
      <c r="J115" s="38"/>
    </row>
    <row r="116" ht="86.4">
      <c r="A116" s="29" t="s">
        <v>34</v>
      </c>
      <c r="B116" s="36"/>
      <c r="C116" s="37"/>
      <c r="D116" s="37"/>
      <c r="E116" s="31" t="s">
        <v>198</v>
      </c>
      <c r="F116" s="37"/>
      <c r="G116" s="37"/>
      <c r="H116" s="37"/>
      <c r="I116" s="37"/>
      <c r="J116" s="38"/>
    </row>
    <row r="117">
      <c r="A117" s="29" t="s">
        <v>25</v>
      </c>
      <c r="B117" s="29">
        <v>27</v>
      </c>
      <c r="C117" s="30" t="s">
        <v>199</v>
      </c>
      <c r="D117" s="29" t="s">
        <v>27</v>
      </c>
      <c r="E117" s="31" t="s">
        <v>200</v>
      </c>
      <c r="F117" s="32" t="s">
        <v>95</v>
      </c>
      <c r="G117" s="33">
        <v>480.5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30</v>
      </c>
      <c r="B118" s="36"/>
      <c r="C118" s="37"/>
      <c r="D118" s="37"/>
      <c r="E118" s="31" t="s">
        <v>201</v>
      </c>
      <c r="F118" s="37"/>
      <c r="G118" s="37"/>
      <c r="H118" s="37"/>
      <c r="I118" s="37"/>
      <c r="J118" s="38"/>
    </row>
    <row r="119" ht="72">
      <c r="A119" s="29" t="s">
        <v>32</v>
      </c>
      <c r="B119" s="36"/>
      <c r="C119" s="37"/>
      <c r="D119" s="37"/>
      <c r="E119" s="39" t="s">
        <v>202</v>
      </c>
      <c r="F119" s="37"/>
      <c r="G119" s="37"/>
      <c r="H119" s="37"/>
      <c r="I119" s="37"/>
      <c r="J119" s="38"/>
    </row>
    <row r="120" ht="86.4">
      <c r="A120" s="29" t="s">
        <v>34</v>
      </c>
      <c r="B120" s="36"/>
      <c r="C120" s="37"/>
      <c r="D120" s="37"/>
      <c r="E120" s="31" t="s">
        <v>198</v>
      </c>
      <c r="F120" s="37"/>
      <c r="G120" s="37"/>
      <c r="H120" s="37"/>
      <c r="I120" s="37"/>
      <c r="J120" s="38"/>
    </row>
    <row r="121">
      <c r="A121" s="29" t="s">
        <v>25</v>
      </c>
      <c r="B121" s="29">
        <v>28</v>
      </c>
      <c r="C121" s="30" t="s">
        <v>203</v>
      </c>
      <c r="D121" s="29" t="s">
        <v>27</v>
      </c>
      <c r="E121" s="31" t="s">
        <v>204</v>
      </c>
      <c r="F121" s="32" t="s">
        <v>95</v>
      </c>
      <c r="G121" s="33">
        <v>370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28.8">
      <c r="A122" s="29" t="s">
        <v>30</v>
      </c>
      <c r="B122" s="36"/>
      <c r="C122" s="37"/>
      <c r="D122" s="37"/>
      <c r="E122" s="31" t="s">
        <v>205</v>
      </c>
      <c r="F122" s="37"/>
      <c r="G122" s="37"/>
      <c r="H122" s="37"/>
      <c r="I122" s="37"/>
      <c r="J122" s="38"/>
    </row>
    <row r="123">
      <c r="A123" s="29" t="s">
        <v>32</v>
      </c>
      <c r="B123" s="36"/>
      <c r="C123" s="37"/>
      <c r="D123" s="37"/>
      <c r="E123" s="39" t="s">
        <v>206</v>
      </c>
      <c r="F123" s="37"/>
      <c r="G123" s="37"/>
      <c r="H123" s="37"/>
      <c r="I123" s="37"/>
      <c r="J123" s="38"/>
    </row>
    <row r="124" ht="144">
      <c r="A124" s="29" t="s">
        <v>34</v>
      </c>
      <c r="B124" s="36"/>
      <c r="C124" s="37"/>
      <c r="D124" s="37"/>
      <c r="E124" s="31" t="s">
        <v>207</v>
      </c>
      <c r="F124" s="37"/>
      <c r="G124" s="37"/>
      <c r="H124" s="37"/>
      <c r="I124" s="37"/>
      <c r="J124" s="38"/>
    </row>
    <row r="125">
      <c r="A125" s="29" t="s">
        <v>25</v>
      </c>
      <c r="B125" s="29">
        <v>29</v>
      </c>
      <c r="C125" s="30" t="s">
        <v>208</v>
      </c>
      <c r="D125" s="29" t="s">
        <v>27</v>
      </c>
      <c r="E125" s="31" t="s">
        <v>209</v>
      </c>
      <c r="F125" s="32" t="s">
        <v>77</v>
      </c>
      <c r="G125" s="33">
        <v>2252.25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100.8">
      <c r="A126" s="29" t="s">
        <v>30</v>
      </c>
      <c r="B126" s="36"/>
      <c r="C126" s="37"/>
      <c r="D126" s="37"/>
      <c r="E126" s="31" t="s">
        <v>210</v>
      </c>
      <c r="F126" s="37"/>
      <c r="G126" s="37"/>
      <c r="H126" s="37"/>
      <c r="I126" s="37"/>
      <c r="J126" s="38"/>
    </row>
    <row r="127" ht="72">
      <c r="A127" s="29" t="s">
        <v>32</v>
      </c>
      <c r="B127" s="36"/>
      <c r="C127" s="37"/>
      <c r="D127" s="37"/>
      <c r="E127" s="39" t="s">
        <v>211</v>
      </c>
      <c r="F127" s="37"/>
      <c r="G127" s="37"/>
      <c r="H127" s="37"/>
      <c r="I127" s="37"/>
      <c r="J127" s="38"/>
    </row>
    <row r="128" ht="115.2">
      <c r="A128" s="29" t="s">
        <v>34</v>
      </c>
      <c r="B128" s="36"/>
      <c r="C128" s="37"/>
      <c r="D128" s="37"/>
      <c r="E128" s="31" t="s">
        <v>212</v>
      </c>
      <c r="F128" s="37"/>
      <c r="G128" s="37"/>
      <c r="H128" s="37"/>
      <c r="I128" s="37"/>
      <c r="J128" s="38"/>
    </row>
    <row r="129">
      <c r="A129" s="29" t="s">
        <v>25</v>
      </c>
      <c r="B129" s="29">
        <v>30</v>
      </c>
      <c r="C129" s="30" t="s">
        <v>213</v>
      </c>
      <c r="D129" s="29" t="s">
        <v>27</v>
      </c>
      <c r="E129" s="31" t="s">
        <v>214</v>
      </c>
      <c r="F129" s="32" t="s">
        <v>95</v>
      </c>
      <c r="G129" s="33">
        <v>1325.5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43.2">
      <c r="A130" s="29" t="s">
        <v>30</v>
      </c>
      <c r="B130" s="36"/>
      <c r="C130" s="37"/>
      <c r="D130" s="37"/>
      <c r="E130" s="31" t="s">
        <v>215</v>
      </c>
      <c r="F130" s="37"/>
      <c r="G130" s="37"/>
      <c r="H130" s="37"/>
      <c r="I130" s="37"/>
      <c r="J130" s="38"/>
    </row>
    <row r="131">
      <c r="A131" s="29" t="s">
        <v>32</v>
      </c>
      <c r="B131" s="36"/>
      <c r="C131" s="37"/>
      <c r="D131" s="37"/>
      <c r="E131" s="39" t="s">
        <v>216</v>
      </c>
      <c r="F131" s="37"/>
      <c r="G131" s="37"/>
      <c r="H131" s="37"/>
      <c r="I131" s="37"/>
      <c r="J131" s="38"/>
    </row>
    <row r="132" ht="115.2">
      <c r="A132" s="29" t="s">
        <v>34</v>
      </c>
      <c r="B132" s="36"/>
      <c r="C132" s="37"/>
      <c r="D132" s="37"/>
      <c r="E132" s="31" t="s">
        <v>217</v>
      </c>
      <c r="F132" s="37"/>
      <c r="G132" s="37"/>
      <c r="H132" s="37"/>
      <c r="I132" s="37"/>
      <c r="J132" s="38"/>
    </row>
    <row r="133">
      <c r="A133" s="29" t="s">
        <v>25</v>
      </c>
      <c r="B133" s="29">
        <v>31</v>
      </c>
      <c r="C133" s="30" t="s">
        <v>218</v>
      </c>
      <c r="D133" s="29" t="s">
        <v>27</v>
      </c>
      <c r="E133" s="31" t="s">
        <v>219</v>
      </c>
      <c r="F133" s="32" t="s">
        <v>95</v>
      </c>
      <c r="G133" s="33">
        <v>11380.75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 ht="28.8">
      <c r="A134" s="29" t="s">
        <v>30</v>
      </c>
      <c r="B134" s="36"/>
      <c r="C134" s="37"/>
      <c r="D134" s="37"/>
      <c r="E134" s="31" t="s">
        <v>220</v>
      </c>
      <c r="F134" s="37"/>
      <c r="G134" s="37"/>
      <c r="H134" s="37"/>
      <c r="I134" s="37"/>
      <c r="J134" s="38"/>
    </row>
    <row r="135" ht="57.6">
      <c r="A135" s="29" t="s">
        <v>32</v>
      </c>
      <c r="B135" s="36"/>
      <c r="C135" s="37"/>
      <c r="D135" s="37"/>
      <c r="E135" s="39" t="s">
        <v>221</v>
      </c>
      <c r="F135" s="37"/>
      <c r="G135" s="37"/>
      <c r="H135" s="37"/>
      <c r="I135" s="37"/>
      <c r="J135" s="38"/>
    </row>
    <row r="136" ht="115.2">
      <c r="A136" s="29" t="s">
        <v>34</v>
      </c>
      <c r="B136" s="36"/>
      <c r="C136" s="37"/>
      <c r="D136" s="37"/>
      <c r="E136" s="31" t="s">
        <v>222</v>
      </c>
      <c r="F136" s="37"/>
      <c r="G136" s="37"/>
      <c r="H136" s="37"/>
      <c r="I136" s="37"/>
      <c r="J136" s="38"/>
    </row>
    <row r="137">
      <c r="A137" s="29" t="s">
        <v>25</v>
      </c>
      <c r="B137" s="29">
        <v>32</v>
      </c>
      <c r="C137" s="30" t="s">
        <v>223</v>
      </c>
      <c r="D137" s="29" t="s">
        <v>27</v>
      </c>
      <c r="E137" s="31" t="s">
        <v>224</v>
      </c>
      <c r="F137" s="32" t="s">
        <v>95</v>
      </c>
      <c r="G137" s="33">
        <v>11386.5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225</v>
      </c>
      <c r="F138" s="37"/>
      <c r="G138" s="37"/>
      <c r="H138" s="37"/>
      <c r="I138" s="37"/>
      <c r="J138" s="38"/>
    </row>
    <row r="139" ht="57.6">
      <c r="A139" s="29" t="s">
        <v>32</v>
      </c>
      <c r="B139" s="36"/>
      <c r="C139" s="37"/>
      <c r="D139" s="37"/>
      <c r="E139" s="39" t="s">
        <v>226</v>
      </c>
      <c r="F139" s="37"/>
      <c r="G139" s="37"/>
      <c r="H139" s="37"/>
      <c r="I139" s="37"/>
      <c r="J139" s="38"/>
    </row>
    <row r="140" ht="115.2">
      <c r="A140" s="29" t="s">
        <v>34</v>
      </c>
      <c r="B140" s="36"/>
      <c r="C140" s="37"/>
      <c r="D140" s="37"/>
      <c r="E140" s="31" t="s">
        <v>222</v>
      </c>
      <c r="F140" s="37"/>
      <c r="G140" s="37"/>
      <c r="H140" s="37"/>
      <c r="I140" s="37"/>
      <c r="J140" s="38"/>
    </row>
    <row r="141">
      <c r="A141" s="29" t="s">
        <v>25</v>
      </c>
      <c r="B141" s="29">
        <v>33</v>
      </c>
      <c r="C141" s="30" t="s">
        <v>227</v>
      </c>
      <c r="D141" s="29" t="s">
        <v>27</v>
      </c>
      <c r="E141" s="31" t="s">
        <v>228</v>
      </c>
      <c r="F141" s="32" t="s">
        <v>95</v>
      </c>
      <c r="G141" s="33">
        <v>11438.5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31" t="s">
        <v>229</v>
      </c>
      <c r="F142" s="37"/>
      <c r="G142" s="37"/>
      <c r="H142" s="37"/>
      <c r="I142" s="37"/>
      <c r="J142" s="38"/>
    </row>
    <row r="143" ht="72">
      <c r="A143" s="29" t="s">
        <v>32</v>
      </c>
      <c r="B143" s="36"/>
      <c r="C143" s="37"/>
      <c r="D143" s="37"/>
      <c r="E143" s="39" t="s">
        <v>230</v>
      </c>
      <c r="F143" s="37"/>
      <c r="G143" s="37"/>
      <c r="H143" s="37"/>
      <c r="I143" s="37"/>
      <c r="J143" s="38"/>
    </row>
    <row r="144" ht="187.2">
      <c r="A144" s="29" t="s">
        <v>34</v>
      </c>
      <c r="B144" s="36"/>
      <c r="C144" s="37"/>
      <c r="D144" s="37"/>
      <c r="E144" s="31" t="s">
        <v>231</v>
      </c>
      <c r="F144" s="37"/>
      <c r="G144" s="37"/>
      <c r="H144" s="37"/>
      <c r="I144" s="37"/>
      <c r="J144" s="38"/>
    </row>
    <row r="145">
      <c r="A145" s="29" t="s">
        <v>25</v>
      </c>
      <c r="B145" s="29">
        <v>34</v>
      </c>
      <c r="C145" s="30" t="s">
        <v>232</v>
      </c>
      <c r="D145" s="29" t="s">
        <v>27</v>
      </c>
      <c r="E145" s="31" t="s">
        <v>233</v>
      </c>
      <c r="F145" s="32" t="s">
        <v>95</v>
      </c>
      <c r="G145" s="33">
        <v>11949.788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31" t="s">
        <v>234</v>
      </c>
      <c r="F146" s="37"/>
      <c r="G146" s="37"/>
      <c r="H146" s="37"/>
      <c r="I146" s="37"/>
      <c r="J146" s="38"/>
    </row>
    <row r="147" ht="72">
      <c r="A147" s="29" t="s">
        <v>32</v>
      </c>
      <c r="B147" s="36"/>
      <c r="C147" s="37"/>
      <c r="D147" s="37"/>
      <c r="E147" s="39" t="s">
        <v>235</v>
      </c>
      <c r="F147" s="37"/>
      <c r="G147" s="37"/>
      <c r="H147" s="37"/>
      <c r="I147" s="37"/>
      <c r="J147" s="38"/>
    </row>
    <row r="148" ht="187.2">
      <c r="A148" s="29" t="s">
        <v>34</v>
      </c>
      <c r="B148" s="36"/>
      <c r="C148" s="37"/>
      <c r="D148" s="37"/>
      <c r="E148" s="31" t="s">
        <v>231</v>
      </c>
      <c r="F148" s="37"/>
      <c r="G148" s="37"/>
      <c r="H148" s="37"/>
      <c r="I148" s="37"/>
      <c r="J148" s="38"/>
    </row>
    <row r="149">
      <c r="A149" s="29" t="s">
        <v>25</v>
      </c>
      <c r="B149" s="29">
        <v>35</v>
      </c>
      <c r="C149" s="30" t="s">
        <v>236</v>
      </c>
      <c r="D149" s="29" t="s">
        <v>27</v>
      </c>
      <c r="E149" s="31" t="s">
        <v>237</v>
      </c>
      <c r="F149" s="32" t="s">
        <v>95</v>
      </c>
      <c r="G149" s="33">
        <v>20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31" t="s">
        <v>238</v>
      </c>
      <c r="F150" s="37"/>
      <c r="G150" s="37"/>
      <c r="H150" s="37"/>
      <c r="I150" s="37"/>
      <c r="J150" s="38"/>
    </row>
    <row r="151">
      <c r="A151" s="29" t="s">
        <v>32</v>
      </c>
      <c r="B151" s="36"/>
      <c r="C151" s="37"/>
      <c r="D151" s="37"/>
      <c r="E151" s="39" t="s">
        <v>239</v>
      </c>
      <c r="F151" s="37"/>
      <c r="G151" s="37"/>
      <c r="H151" s="37"/>
      <c r="I151" s="37"/>
      <c r="J151" s="38"/>
    </row>
    <row r="152" ht="129.6">
      <c r="A152" s="29" t="s">
        <v>34</v>
      </c>
      <c r="B152" s="36"/>
      <c r="C152" s="37"/>
      <c r="D152" s="37"/>
      <c r="E152" s="31" t="s">
        <v>240</v>
      </c>
      <c r="F152" s="37"/>
      <c r="G152" s="37"/>
      <c r="H152" s="37"/>
      <c r="I152" s="37"/>
      <c r="J152" s="38"/>
    </row>
    <row r="153">
      <c r="A153" s="29" t="s">
        <v>25</v>
      </c>
      <c r="B153" s="29">
        <v>36</v>
      </c>
      <c r="C153" s="30" t="s">
        <v>241</v>
      </c>
      <c r="D153" s="29" t="s">
        <v>27</v>
      </c>
      <c r="E153" s="31" t="s">
        <v>242</v>
      </c>
      <c r="F153" s="32" t="s">
        <v>95</v>
      </c>
      <c r="G153" s="33">
        <v>68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30</v>
      </c>
      <c r="B154" s="36"/>
      <c r="C154" s="37"/>
      <c r="D154" s="37"/>
      <c r="E154" s="31" t="s">
        <v>243</v>
      </c>
      <c r="F154" s="37"/>
      <c r="G154" s="37"/>
      <c r="H154" s="37"/>
      <c r="I154" s="37"/>
      <c r="J154" s="38"/>
    </row>
    <row r="155">
      <c r="A155" s="29" t="s">
        <v>32</v>
      </c>
      <c r="B155" s="36"/>
      <c r="C155" s="37"/>
      <c r="D155" s="37"/>
      <c r="E155" s="39" t="s">
        <v>244</v>
      </c>
      <c r="F155" s="37"/>
      <c r="G155" s="37"/>
      <c r="H155" s="37"/>
      <c r="I155" s="37"/>
      <c r="J155" s="38"/>
    </row>
    <row r="156" ht="129.6">
      <c r="A156" s="29" t="s">
        <v>34</v>
      </c>
      <c r="B156" s="36"/>
      <c r="C156" s="37"/>
      <c r="D156" s="37"/>
      <c r="E156" s="31" t="s">
        <v>240</v>
      </c>
      <c r="F156" s="37"/>
      <c r="G156" s="37"/>
      <c r="H156" s="37"/>
      <c r="I156" s="37"/>
      <c r="J156" s="38"/>
    </row>
    <row r="157">
      <c r="A157" s="23" t="s">
        <v>22</v>
      </c>
      <c r="B157" s="24"/>
      <c r="C157" s="25" t="s">
        <v>245</v>
      </c>
      <c r="D157" s="26"/>
      <c r="E157" s="23" t="s">
        <v>246</v>
      </c>
      <c r="F157" s="26"/>
      <c r="G157" s="26"/>
      <c r="H157" s="26"/>
      <c r="I157" s="27">
        <f>SUMIFS(I158:I161,A158:A161,"P")</f>
        <v>0</v>
      </c>
      <c r="J157" s="28"/>
    </row>
    <row r="158">
      <c r="A158" s="29" t="s">
        <v>25</v>
      </c>
      <c r="B158" s="29">
        <v>37</v>
      </c>
      <c r="C158" s="30" t="s">
        <v>247</v>
      </c>
      <c r="D158" s="29" t="s">
        <v>27</v>
      </c>
      <c r="E158" s="31" t="s">
        <v>248</v>
      </c>
      <c r="F158" s="32" t="s">
        <v>77</v>
      </c>
      <c r="G158" s="33">
        <v>5.7000000000000002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30</v>
      </c>
      <c r="B159" s="36"/>
      <c r="C159" s="37"/>
      <c r="D159" s="37"/>
      <c r="E159" s="40" t="s">
        <v>27</v>
      </c>
      <c r="F159" s="37"/>
      <c r="G159" s="37"/>
      <c r="H159" s="37"/>
      <c r="I159" s="37"/>
      <c r="J159" s="38"/>
    </row>
    <row r="160" ht="43.2">
      <c r="A160" s="29" t="s">
        <v>32</v>
      </c>
      <c r="B160" s="36"/>
      <c r="C160" s="37"/>
      <c r="D160" s="37"/>
      <c r="E160" s="39" t="s">
        <v>249</v>
      </c>
      <c r="F160" s="37"/>
      <c r="G160" s="37"/>
      <c r="H160" s="37"/>
      <c r="I160" s="37"/>
      <c r="J160" s="38"/>
    </row>
    <row r="161" ht="409.5">
      <c r="A161" s="29" t="s">
        <v>34</v>
      </c>
      <c r="B161" s="36"/>
      <c r="C161" s="37"/>
      <c r="D161" s="37"/>
      <c r="E161" s="31" t="s">
        <v>250</v>
      </c>
      <c r="F161" s="37"/>
      <c r="G161" s="37"/>
      <c r="H161" s="37"/>
      <c r="I161" s="37"/>
      <c r="J161" s="38"/>
    </row>
    <row r="162">
      <c r="A162" s="23" t="s">
        <v>22</v>
      </c>
      <c r="B162" s="24"/>
      <c r="C162" s="25" t="s">
        <v>251</v>
      </c>
      <c r="D162" s="26"/>
      <c r="E162" s="23" t="s">
        <v>252</v>
      </c>
      <c r="F162" s="26"/>
      <c r="G162" s="26"/>
      <c r="H162" s="26"/>
      <c r="I162" s="27">
        <f>SUMIFS(I163:I209,A163:A209,"P")</f>
        <v>0</v>
      </c>
      <c r="J162" s="28"/>
    </row>
    <row r="163">
      <c r="A163" s="29" t="s">
        <v>25</v>
      </c>
      <c r="B163" s="29">
        <v>38</v>
      </c>
      <c r="C163" s="30" t="s">
        <v>253</v>
      </c>
      <c r="D163" s="29" t="s">
        <v>27</v>
      </c>
      <c r="E163" s="31" t="s">
        <v>254</v>
      </c>
      <c r="F163" s="32" t="s">
        <v>115</v>
      </c>
      <c r="G163" s="33">
        <v>4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30</v>
      </c>
      <c r="B164" s="36"/>
      <c r="C164" s="37"/>
      <c r="D164" s="37"/>
      <c r="E164" s="31" t="s">
        <v>255</v>
      </c>
      <c r="F164" s="37"/>
      <c r="G164" s="37"/>
      <c r="H164" s="37"/>
      <c r="I164" s="37"/>
      <c r="J164" s="38"/>
    </row>
    <row r="165">
      <c r="A165" s="29" t="s">
        <v>32</v>
      </c>
      <c r="B165" s="36"/>
      <c r="C165" s="37"/>
      <c r="D165" s="37"/>
      <c r="E165" s="39" t="s">
        <v>256</v>
      </c>
      <c r="F165" s="37"/>
      <c r="G165" s="37"/>
      <c r="H165" s="37"/>
      <c r="I165" s="37"/>
      <c r="J165" s="38"/>
    </row>
    <row r="166" ht="115.2">
      <c r="A166" s="29" t="s">
        <v>34</v>
      </c>
      <c r="B166" s="36"/>
      <c r="C166" s="37"/>
      <c r="D166" s="37"/>
      <c r="E166" s="31" t="s">
        <v>257</v>
      </c>
      <c r="F166" s="37"/>
      <c r="G166" s="37"/>
      <c r="H166" s="37"/>
      <c r="I166" s="37"/>
      <c r="J166" s="38"/>
    </row>
    <row r="167">
      <c r="A167" s="29" t="s">
        <v>25</v>
      </c>
      <c r="B167" s="29">
        <v>39</v>
      </c>
      <c r="C167" s="30" t="s">
        <v>258</v>
      </c>
      <c r="D167" s="29" t="s">
        <v>27</v>
      </c>
      <c r="E167" s="31" t="s">
        <v>259</v>
      </c>
      <c r="F167" s="32" t="s">
        <v>65</v>
      </c>
      <c r="G167" s="33">
        <v>70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30</v>
      </c>
      <c r="B168" s="36"/>
      <c r="C168" s="37"/>
      <c r="D168" s="37"/>
      <c r="E168" s="31" t="s">
        <v>260</v>
      </c>
      <c r="F168" s="37"/>
      <c r="G168" s="37"/>
      <c r="H168" s="37"/>
      <c r="I168" s="37"/>
      <c r="J168" s="38"/>
    </row>
    <row r="169">
      <c r="A169" s="29" t="s">
        <v>32</v>
      </c>
      <c r="B169" s="36"/>
      <c r="C169" s="37"/>
      <c r="D169" s="37"/>
      <c r="E169" s="39" t="s">
        <v>261</v>
      </c>
      <c r="F169" s="37"/>
      <c r="G169" s="37"/>
      <c r="H169" s="37"/>
      <c r="I169" s="37"/>
      <c r="J169" s="38"/>
    </row>
    <row r="170" ht="57.6">
      <c r="A170" s="29" t="s">
        <v>34</v>
      </c>
      <c r="B170" s="36"/>
      <c r="C170" s="37"/>
      <c r="D170" s="37"/>
      <c r="E170" s="31" t="s">
        <v>262</v>
      </c>
      <c r="F170" s="37"/>
      <c r="G170" s="37"/>
      <c r="H170" s="37"/>
      <c r="I170" s="37"/>
      <c r="J170" s="38"/>
    </row>
    <row r="171">
      <c r="A171" s="29" t="s">
        <v>25</v>
      </c>
      <c r="B171" s="29">
        <v>40</v>
      </c>
      <c r="C171" s="30" t="s">
        <v>263</v>
      </c>
      <c r="D171" s="29" t="s">
        <v>27</v>
      </c>
      <c r="E171" s="31" t="s">
        <v>264</v>
      </c>
      <c r="F171" s="32" t="s">
        <v>65</v>
      </c>
      <c r="G171" s="33">
        <v>6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30</v>
      </c>
      <c r="B172" s="36"/>
      <c r="C172" s="37"/>
      <c r="D172" s="37"/>
      <c r="E172" s="31" t="s">
        <v>265</v>
      </c>
      <c r="F172" s="37"/>
      <c r="G172" s="37"/>
      <c r="H172" s="37"/>
      <c r="I172" s="37"/>
      <c r="J172" s="38"/>
    </row>
    <row r="173">
      <c r="A173" s="29" t="s">
        <v>32</v>
      </c>
      <c r="B173" s="36"/>
      <c r="C173" s="37"/>
      <c r="D173" s="37"/>
      <c r="E173" s="39" t="s">
        <v>266</v>
      </c>
      <c r="F173" s="37"/>
      <c r="G173" s="37"/>
      <c r="H173" s="37"/>
      <c r="I173" s="37"/>
      <c r="J173" s="38"/>
    </row>
    <row r="174" ht="57.6">
      <c r="A174" s="29" t="s">
        <v>34</v>
      </c>
      <c r="B174" s="36"/>
      <c r="C174" s="37"/>
      <c r="D174" s="37"/>
      <c r="E174" s="31" t="s">
        <v>262</v>
      </c>
      <c r="F174" s="37"/>
      <c r="G174" s="37"/>
      <c r="H174" s="37"/>
      <c r="I174" s="37"/>
      <c r="J174" s="38"/>
    </row>
    <row r="175" ht="28.8">
      <c r="A175" s="29" t="s">
        <v>25</v>
      </c>
      <c r="B175" s="29">
        <v>41</v>
      </c>
      <c r="C175" s="30" t="s">
        <v>267</v>
      </c>
      <c r="D175" s="29" t="s">
        <v>27</v>
      </c>
      <c r="E175" s="31" t="s">
        <v>268</v>
      </c>
      <c r="F175" s="32" t="s">
        <v>95</v>
      </c>
      <c r="G175" s="33">
        <v>485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30</v>
      </c>
      <c r="B176" s="36"/>
      <c r="C176" s="37"/>
      <c r="D176" s="37"/>
      <c r="E176" s="40" t="s">
        <v>27</v>
      </c>
      <c r="F176" s="37"/>
      <c r="G176" s="37"/>
      <c r="H176" s="37"/>
      <c r="I176" s="37"/>
      <c r="J176" s="38"/>
    </row>
    <row r="177">
      <c r="A177" s="29" t="s">
        <v>32</v>
      </c>
      <c r="B177" s="36"/>
      <c r="C177" s="37"/>
      <c r="D177" s="37"/>
      <c r="E177" s="39" t="s">
        <v>269</v>
      </c>
      <c r="F177" s="37"/>
      <c r="G177" s="37"/>
      <c r="H177" s="37"/>
      <c r="I177" s="37"/>
      <c r="J177" s="38"/>
    </row>
    <row r="178" ht="43.2">
      <c r="A178" s="29" t="s">
        <v>34</v>
      </c>
      <c r="B178" s="36"/>
      <c r="C178" s="37"/>
      <c r="D178" s="37"/>
      <c r="E178" s="31" t="s">
        <v>270</v>
      </c>
      <c r="F178" s="37"/>
      <c r="G178" s="37"/>
      <c r="H178" s="37"/>
      <c r="I178" s="37"/>
      <c r="J178" s="38"/>
    </row>
    <row r="179" ht="28.8">
      <c r="A179" s="29" t="s">
        <v>25</v>
      </c>
      <c r="B179" s="29">
        <v>42</v>
      </c>
      <c r="C179" s="30" t="s">
        <v>271</v>
      </c>
      <c r="D179" s="29" t="s">
        <v>27</v>
      </c>
      <c r="E179" s="31" t="s">
        <v>272</v>
      </c>
      <c r="F179" s="32" t="s">
        <v>95</v>
      </c>
      <c r="G179" s="33">
        <v>485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30</v>
      </c>
      <c r="B180" s="36"/>
      <c r="C180" s="37"/>
      <c r="D180" s="37"/>
      <c r="E180" s="40" t="s">
        <v>27</v>
      </c>
      <c r="F180" s="37"/>
      <c r="G180" s="37"/>
      <c r="H180" s="37"/>
      <c r="I180" s="37"/>
      <c r="J180" s="38"/>
    </row>
    <row r="181">
      <c r="A181" s="29" t="s">
        <v>32</v>
      </c>
      <c r="B181" s="36"/>
      <c r="C181" s="37"/>
      <c r="D181" s="37"/>
      <c r="E181" s="39" t="s">
        <v>269</v>
      </c>
      <c r="F181" s="37"/>
      <c r="G181" s="37"/>
      <c r="H181" s="37"/>
      <c r="I181" s="37"/>
      <c r="J181" s="38"/>
    </row>
    <row r="182" ht="100.8">
      <c r="A182" s="29" t="s">
        <v>34</v>
      </c>
      <c r="B182" s="36"/>
      <c r="C182" s="37"/>
      <c r="D182" s="37"/>
      <c r="E182" s="31" t="s">
        <v>273</v>
      </c>
      <c r="F182" s="37"/>
      <c r="G182" s="37"/>
      <c r="H182" s="37"/>
      <c r="I182" s="37"/>
      <c r="J182" s="38"/>
    </row>
    <row r="183">
      <c r="A183" s="29" t="s">
        <v>25</v>
      </c>
      <c r="B183" s="29">
        <v>43</v>
      </c>
      <c r="C183" s="30" t="s">
        <v>274</v>
      </c>
      <c r="D183" s="29" t="s">
        <v>27</v>
      </c>
      <c r="E183" s="31" t="s">
        <v>275</v>
      </c>
      <c r="F183" s="32" t="s">
        <v>115</v>
      </c>
      <c r="G183" s="33">
        <v>8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30</v>
      </c>
      <c r="B184" s="36"/>
      <c r="C184" s="37"/>
      <c r="D184" s="37"/>
      <c r="E184" s="31" t="s">
        <v>276</v>
      </c>
      <c r="F184" s="37"/>
      <c r="G184" s="37"/>
      <c r="H184" s="37"/>
      <c r="I184" s="37"/>
      <c r="J184" s="38"/>
    </row>
    <row r="185">
      <c r="A185" s="29" t="s">
        <v>32</v>
      </c>
      <c r="B185" s="36"/>
      <c r="C185" s="37"/>
      <c r="D185" s="37"/>
      <c r="E185" s="39" t="s">
        <v>138</v>
      </c>
      <c r="F185" s="37"/>
      <c r="G185" s="37"/>
      <c r="H185" s="37"/>
      <c r="I185" s="37"/>
      <c r="J185" s="38"/>
    </row>
    <row r="186" ht="86.4">
      <c r="A186" s="29" t="s">
        <v>34</v>
      </c>
      <c r="B186" s="36"/>
      <c r="C186" s="37"/>
      <c r="D186" s="37"/>
      <c r="E186" s="31" t="s">
        <v>277</v>
      </c>
      <c r="F186" s="37"/>
      <c r="G186" s="37"/>
      <c r="H186" s="37"/>
      <c r="I186" s="37"/>
      <c r="J186" s="38"/>
    </row>
    <row r="187">
      <c r="A187" s="29" t="s">
        <v>25</v>
      </c>
      <c r="B187" s="29">
        <v>44</v>
      </c>
      <c r="C187" s="30" t="s">
        <v>278</v>
      </c>
      <c r="D187" s="29" t="s">
        <v>27</v>
      </c>
      <c r="E187" s="31" t="s">
        <v>279</v>
      </c>
      <c r="F187" s="32" t="s">
        <v>115</v>
      </c>
      <c r="G187" s="33">
        <v>11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30</v>
      </c>
      <c r="B188" s="36"/>
      <c r="C188" s="37"/>
      <c r="D188" s="37"/>
      <c r="E188" s="31" t="s">
        <v>280</v>
      </c>
      <c r="F188" s="37"/>
      <c r="G188" s="37"/>
      <c r="H188" s="37"/>
      <c r="I188" s="37"/>
      <c r="J188" s="38"/>
    </row>
    <row r="189" ht="28.8">
      <c r="A189" s="29" t="s">
        <v>32</v>
      </c>
      <c r="B189" s="36"/>
      <c r="C189" s="37"/>
      <c r="D189" s="37"/>
      <c r="E189" s="39" t="s">
        <v>281</v>
      </c>
      <c r="F189" s="37"/>
      <c r="G189" s="37"/>
      <c r="H189" s="37"/>
      <c r="I189" s="37"/>
      <c r="J189" s="38"/>
    </row>
    <row r="190" ht="86.4">
      <c r="A190" s="29" t="s">
        <v>34</v>
      </c>
      <c r="B190" s="36"/>
      <c r="C190" s="37"/>
      <c r="D190" s="37"/>
      <c r="E190" s="31" t="s">
        <v>277</v>
      </c>
      <c r="F190" s="37"/>
      <c r="G190" s="37"/>
      <c r="H190" s="37"/>
      <c r="I190" s="37"/>
      <c r="J190" s="38"/>
    </row>
    <row r="191">
      <c r="A191" s="29" t="s">
        <v>25</v>
      </c>
      <c r="B191" s="29">
        <v>45</v>
      </c>
      <c r="C191" s="30" t="s">
        <v>282</v>
      </c>
      <c r="D191" s="29" t="s">
        <v>27</v>
      </c>
      <c r="E191" s="31" t="s">
        <v>283</v>
      </c>
      <c r="F191" s="32" t="s">
        <v>65</v>
      </c>
      <c r="G191" s="33">
        <v>2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30</v>
      </c>
      <c r="B192" s="36"/>
      <c r="C192" s="37"/>
      <c r="D192" s="37"/>
      <c r="E192" s="31" t="s">
        <v>284</v>
      </c>
      <c r="F192" s="37"/>
      <c r="G192" s="37"/>
      <c r="H192" s="37"/>
      <c r="I192" s="37"/>
      <c r="J192" s="38"/>
    </row>
    <row r="193" ht="86.4">
      <c r="A193" s="29" t="s">
        <v>34</v>
      </c>
      <c r="B193" s="36"/>
      <c r="C193" s="37"/>
      <c r="D193" s="37"/>
      <c r="E193" s="31" t="s">
        <v>285</v>
      </c>
      <c r="F193" s="37"/>
      <c r="G193" s="37"/>
      <c r="H193" s="37"/>
      <c r="I193" s="37"/>
      <c r="J193" s="38"/>
    </row>
    <row r="194">
      <c r="A194" s="29" t="s">
        <v>25</v>
      </c>
      <c r="B194" s="29">
        <v>46</v>
      </c>
      <c r="C194" s="30" t="s">
        <v>286</v>
      </c>
      <c r="D194" s="29" t="s">
        <v>27</v>
      </c>
      <c r="E194" s="31" t="s">
        <v>287</v>
      </c>
      <c r="F194" s="32" t="s">
        <v>65</v>
      </c>
      <c r="G194" s="33">
        <v>1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>
      <c r="A195" s="29" t="s">
        <v>30</v>
      </c>
      <c r="B195" s="36"/>
      <c r="C195" s="37"/>
      <c r="D195" s="37"/>
      <c r="E195" s="31" t="s">
        <v>288</v>
      </c>
      <c r="F195" s="37"/>
      <c r="G195" s="37"/>
      <c r="H195" s="37"/>
      <c r="I195" s="37"/>
      <c r="J195" s="38"/>
    </row>
    <row r="196">
      <c r="A196" s="29" t="s">
        <v>32</v>
      </c>
      <c r="B196" s="36"/>
      <c r="C196" s="37"/>
      <c r="D196" s="37"/>
      <c r="E196" s="39" t="s">
        <v>39</v>
      </c>
      <c r="F196" s="37"/>
      <c r="G196" s="37"/>
      <c r="H196" s="37"/>
      <c r="I196" s="37"/>
      <c r="J196" s="38"/>
    </row>
    <row r="197" ht="115.2">
      <c r="A197" s="29" t="s">
        <v>34</v>
      </c>
      <c r="B197" s="36"/>
      <c r="C197" s="37"/>
      <c r="D197" s="37"/>
      <c r="E197" s="31" t="s">
        <v>289</v>
      </c>
      <c r="F197" s="37"/>
      <c r="G197" s="37"/>
      <c r="H197" s="37"/>
      <c r="I197" s="37"/>
      <c r="J197" s="38"/>
    </row>
    <row r="198">
      <c r="A198" s="29" t="s">
        <v>25</v>
      </c>
      <c r="B198" s="29">
        <v>47</v>
      </c>
      <c r="C198" s="30" t="s">
        <v>290</v>
      </c>
      <c r="D198" s="29" t="s">
        <v>27</v>
      </c>
      <c r="E198" s="31" t="s">
        <v>291</v>
      </c>
      <c r="F198" s="32" t="s">
        <v>65</v>
      </c>
      <c r="G198" s="33">
        <v>2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>
      <c r="A199" s="29" t="s">
        <v>30</v>
      </c>
      <c r="B199" s="36"/>
      <c r="C199" s="37"/>
      <c r="D199" s="37"/>
      <c r="E199" s="40" t="s">
        <v>27</v>
      </c>
      <c r="F199" s="37"/>
      <c r="G199" s="37"/>
      <c r="H199" s="37"/>
      <c r="I199" s="37"/>
      <c r="J199" s="38"/>
    </row>
    <row r="200">
      <c r="A200" s="29" t="s">
        <v>32</v>
      </c>
      <c r="B200" s="36"/>
      <c r="C200" s="37"/>
      <c r="D200" s="37"/>
      <c r="E200" s="39" t="s">
        <v>292</v>
      </c>
      <c r="F200" s="37"/>
      <c r="G200" s="37"/>
      <c r="H200" s="37"/>
      <c r="I200" s="37"/>
      <c r="J200" s="38"/>
    </row>
    <row r="201" ht="115.2">
      <c r="A201" s="29" t="s">
        <v>34</v>
      </c>
      <c r="B201" s="36"/>
      <c r="C201" s="37"/>
      <c r="D201" s="37"/>
      <c r="E201" s="31" t="s">
        <v>289</v>
      </c>
      <c r="F201" s="37"/>
      <c r="G201" s="37"/>
      <c r="H201" s="37"/>
      <c r="I201" s="37"/>
      <c r="J201" s="38"/>
    </row>
    <row r="202">
      <c r="A202" s="29" t="s">
        <v>25</v>
      </c>
      <c r="B202" s="29">
        <v>48</v>
      </c>
      <c r="C202" s="30" t="s">
        <v>293</v>
      </c>
      <c r="D202" s="29" t="s">
        <v>27</v>
      </c>
      <c r="E202" s="31" t="s">
        <v>294</v>
      </c>
      <c r="F202" s="32" t="s">
        <v>115</v>
      </c>
      <c r="G202" s="33">
        <v>11.5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>
      <c r="A203" s="29" t="s">
        <v>30</v>
      </c>
      <c r="B203" s="36"/>
      <c r="C203" s="37"/>
      <c r="D203" s="37"/>
      <c r="E203" s="40" t="s">
        <v>27</v>
      </c>
      <c r="F203" s="37"/>
      <c r="G203" s="37"/>
      <c r="H203" s="37"/>
      <c r="I203" s="37"/>
      <c r="J203" s="38"/>
    </row>
    <row r="204">
      <c r="A204" s="29" t="s">
        <v>32</v>
      </c>
      <c r="B204" s="36"/>
      <c r="C204" s="37"/>
      <c r="D204" s="37"/>
      <c r="E204" s="39" t="s">
        <v>116</v>
      </c>
      <c r="F204" s="37"/>
      <c r="G204" s="37"/>
      <c r="H204" s="37"/>
      <c r="I204" s="37"/>
      <c r="J204" s="38"/>
    </row>
    <row r="205" ht="86.4">
      <c r="A205" s="29" t="s">
        <v>34</v>
      </c>
      <c r="B205" s="36"/>
      <c r="C205" s="37"/>
      <c r="D205" s="37"/>
      <c r="E205" s="31" t="s">
        <v>295</v>
      </c>
      <c r="F205" s="37"/>
      <c r="G205" s="37"/>
      <c r="H205" s="37"/>
      <c r="I205" s="37"/>
      <c r="J205" s="38"/>
    </row>
    <row r="206">
      <c r="A206" s="29" t="s">
        <v>25</v>
      </c>
      <c r="B206" s="29">
        <v>49</v>
      </c>
      <c r="C206" s="30" t="s">
        <v>296</v>
      </c>
      <c r="D206" s="29" t="s">
        <v>27</v>
      </c>
      <c r="E206" s="31" t="s">
        <v>297</v>
      </c>
      <c r="F206" s="32" t="s">
        <v>115</v>
      </c>
      <c r="G206" s="33">
        <v>8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 ht="43.2">
      <c r="A207" s="29" t="s">
        <v>30</v>
      </c>
      <c r="B207" s="36"/>
      <c r="C207" s="37"/>
      <c r="D207" s="37"/>
      <c r="E207" s="31" t="s">
        <v>298</v>
      </c>
      <c r="F207" s="37"/>
      <c r="G207" s="37"/>
      <c r="H207" s="37"/>
      <c r="I207" s="37"/>
      <c r="J207" s="38"/>
    </row>
    <row r="208">
      <c r="A208" s="29" t="s">
        <v>32</v>
      </c>
      <c r="B208" s="36"/>
      <c r="C208" s="37"/>
      <c r="D208" s="37"/>
      <c r="E208" s="39" t="s">
        <v>138</v>
      </c>
      <c r="F208" s="37"/>
      <c r="G208" s="37"/>
      <c r="H208" s="37"/>
      <c r="I208" s="37"/>
      <c r="J208" s="38"/>
    </row>
    <row r="209" ht="187.2">
      <c r="A209" s="29" t="s">
        <v>34</v>
      </c>
      <c r="B209" s="41"/>
      <c r="C209" s="42"/>
      <c r="D209" s="42"/>
      <c r="E209" s="31" t="s">
        <v>299</v>
      </c>
      <c r="F209" s="42"/>
      <c r="G209" s="42"/>
      <c r="H209" s="42"/>
      <c r="I209" s="42"/>
      <c r="J209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300</v>
      </c>
      <c r="I3" s="16">
        <f>SUMIFS(I8:I73,A8:A73,"SD")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300</v>
      </c>
      <c r="D4" s="13"/>
      <c r="E4" s="14" t="s">
        <v>301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302</v>
      </c>
      <c r="D9" s="29" t="s">
        <v>27</v>
      </c>
      <c r="E9" s="31" t="s">
        <v>303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57.6">
      <c r="A10" s="29" t="s">
        <v>30</v>
      </c>
      <c r="B10" s="36"/>
      <c r="C10" s="37"/>
      <c r="D10" s="37"/>
      <c r="E10" s="31" t="s">
        <v>304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39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251</v>
      </c>
      <c r="D13" s="26"/>
      <c r="E13" s="23" t="s">
        <v>252</v>
      </c>
      <c r="F13" s="26"/>
      <c r="G13" s="26"/>
      <c r="H13" s="26"/>
      <c r="I13" s="27">
        <f>SUMIFS(I14:I73,A14:A73,"P")</f>
        <v>0</v>
      </c>
      <c r="J13" s="28"/>
    </row>
    <row r="14" ht="28.8">
      <c r="A14" s="29" t="s">
        <v>25</v>
      </c>
      <c r="B14" s="29">
        <v>2</v>
      </c>
      <c r="C14" s="30" t="s">
        <v>305</v>
      </c>
      <c r="D14" s="29" t="s">
        <v>27</v>
      </c>
      <c r="E14" s="31" t="s">
        <v>306</v>
      </c>
      <c r="F14" s="32" t="s">
        <v>65</v>
      </c>
      <c r="G14" s="33">
        <v>70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307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308</v>
      </c>
      <c r="F16" s="37"/>
      <c r="G16" s="37"/>
      <c r="H16" s="37"/>
      <c r="I16" s="37"/>
      <c r="J16" s="38"/>
    </row>
    <row r="17" ht="72">
      <c r="A17" s="29" t="s">
        <v>34</v>
      </c>
      <c r="B17" s="36"/>
      <c r="C17" s="37"/>
      <c r="D17" s="37"/>
      <c r="E17" s="31" t="s">
        <v>309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310</v>
      </c>
      <c r="D18" s="29" t="s">
        <v>27</v>
      </c>
      <c r="E18" s="31" t="s">
        <v>311</v>
      </c>
      <c r="F18" s="32" t="s">
        <v>65</v>
      </c>
      <c r="G18" s="33">
        <v>70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312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313</v>
      </c>
      <c r="F20" s="37"/>
      <c r="G20" s="37"/>
      <c r="H20" s="37"/>
      <c r="I20" s="37"/>
      <c r="J20" s="38"/>
    </row>
    <row r="21" ht="28.8">
      <c r="A21" s="29" t="s">
        <v>34</v>
      </c>
      <c r="B21" s="36"/>
      <c r="C21" s="37"/>
      <c r="D21" s="37"/>
      <c r="E21" s="31" t="s">
        <v>314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315</v>
      </c>
      <c r="D22" s="29" t="s">
        <v>27</v>
      </c>
      <c r="E22" s="31" t="s">
        <v>316</v>
      </c>
      <c r="F22" s="32" t="s">
        <v>317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318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319</v>
      </c>
      <c r="F24" s="37"/>
      <c r="G24" s="37"/>
      <c r="H24" s="37"/>
      <c r="I24" s="37"/>
      <c r="J24" s="38"/>
    </row>
    <row r="25" ht="28.8">
      <c r="A25" s="29" t="s">
        <v>34</v>
      </c>
      <c r="B25" s="36"/>
      <c r="C25" s="37"/>
      <c r="D25" s="37"/>
      <c r="E25" s="31" t="s">
        <v>320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321</v>
      </c>
      <c r="D26" s="29" t="s">
        <v>27</v>
      </c>
      <c r="E26" s="31" t="s">
        <v>322</v>
      </c>
      <c r="F26" s="32" t="s">
        <v>65</v>
      </c>
      <c r="G26" s="33">
        <v>10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307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323</v>
      </c>
      <c r="F28" s="37"/>
      <c r="G28" s="37"/>
      <c r="H28" s="37"/>
      <c r="I28" s="37"/>
      <c r="J28" s="38"/>
    </row>
    <row r="29" ht="72">
      <c r="A29" s="29" t="s">
        <v>34</v>
      </c>
      <c r="B29" s="36"/>
      <c r="C29" s="37"/>
      <c r="D29" s="37"/>
      <c r="E29" s="31" t="s">
        <v>309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324</v>
      </c>
      <c r="D30" s="29" t="s">
        <v>27</v>
      </c>
      <c r="E30" s="31" t="s">
        <v>325</v>
      </c>
      <c r="F30" s="32" t="s">
        <v>65</v>
      </c>
      <c r="G30" s="33">
        <v>10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312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326</v>
      </c>
      <c r="F32" s="37"/>
      <c r="G32" s="37"/>
      <c r="H32" s="37"/>
      <c r="I32" s="37"/>
      <c r="J32" s="38"/>
    </row>
    <row r="33" ht="28.8">
      <c r="A33" s="29" t="s">
        <v>34</v>
      </c>
      <c r="B33" s="36"/>
      <c r="C33" s="37"/>
      <c r="D33" s="37"/>
      <c r="E33" s="31" t="s">
        <v>314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327</v>
      </c>
      <c r="D34" s="29" t="s">
        <v>27</v>
      </c>
      <c r="E34" s="31" t="s">
        <v>328</v>
      </c>
      <c r="F34" s="32" t="s">
        <v>317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318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329</v>
      </c>
      <c r="F36" s="37"/>
      <c r="G36" s="37"/>
      <c r="H36" s="37"/>
      <c r="I36" s="37"/>
      <c r="J36" s="38"/>
    </row>
    <row r="37" ht="28.8">
      <c r="A37" s="29" t="s">
        <v>34</v>
      </c>
      <c r="B37" s="36"/>
      <c r="C37" s="37"/>
      <c r="D37" s="37"/>
      <c r="E37" s="31" t="s">
        <v>320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330</v>
      </c>
      <c r="D38" s="29" t="s">
        <v>27</v>
      </c>
      <c r="E38" s="31" t="s">
        <v>331</v>
      </c>
      <c r="F38" s="32" t="s">
        <v>65</v>
      </c>
      <c r="G38" s="33">
        <v>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307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332</v>
      </c>
      <c r="F40" s="37"/>
      <c r="G40" s="37"/>
      <c r="H40" s="37"/>
      <c r="I40" s="37"/>
      <c r="J40" s="38"/>
    </row>
    <row r="41" ht="86.4">
      <c r="A41" s="29" t="s">
        <v>34</v>
      </c>
      <c r="B41" s="36"/>
      <c r="C41" s="37"/>
      <c r="D41" s="37"/>
      <c r="E41" s="31" t="s">
        <v>333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334</v>
      </c>
      <c r="D42" s="29" t="s">
        <v>27</v>
      </c>
      <c r="E42" s="31" t="s">
        <v>335</v>
      </c>
      <c r="F42" s="32" t="s">
        <v>65</v>
      </c>
      <c r="G42" s="33">
        <v>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312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336</v>
      </c>
      <c r="F44" s="37"/>
      <c r="G44" s="37"/>
      <c r="H44" s="37"/>
      <c r="I44" s="37"/>
      <c r="J44" s="38"/>
    </row>
    <row r="45" ht="28.8">
      <c r="A45" s="29" t="s">
        <v>34</v>
      </c>
      <c r="B45" s="36"/>
      <c r="C45" s="37"/>
      <c r="D45" s="37"/>
      <c r="E45" s="31" t="s">
        <v>337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338</v>
      </c>
      <c r="D46" s="29" t="s">
        <v>27</v>
      </c>
      <c r="E46" s="31" t="s">
        <v>339</v>
      </c>
      <c r="F46" s="32" t="s">
        <v>317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318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340</v>
      </c>
      <c r="F48" s="37"/>
      <c r="G48" s="37"/>
      <c r="H48" s="37"/>
      <c r="I48" s="37"/>
      <c r="J48" s="38"/>
    </row>
    <row r="49" ht="28.8">
      <c r="A49" s="29" t="s">
        <v>34</v>
      </c>
      <c r="B49" s="36"/>
      <c r="C49" s="37"/>
      <c r="D49" s="37"/>
      <c r="E49" s="31" t="s">
        <v>341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342</v>
      </c>
      <c r="D50" s="29" t="s">
        <v>27</v>
      </c>
      <c r="E50" s="31" t="s">
        <v>343</v>
      </c>
      <c r="F50" s="32" t="s">
        <v>65</v>
      </c>
      <c r="G50" s="33">
        <v>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307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332</v>
      </c>
      <c r="F52" s="37"/>
      <c r="G52" s="37"/>
      <c r="H52" s="37"/>
      <c r="I52" s="37"/>
      <c r="J52" s="38"/>
    </row>
    <row r="53" ht="72">
      <c r="A53" s="29" t="s">
        <v>34</v>
      </c>
      <c r="B53" s="36"/>
      <c r="C53" s="37"/>
      <c r="D53" s="37"/>
      <c r="E53" s="31" t="s">
        <v>344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345</v>
      </c>
      <c r="D54" s="29" t="s">
        <v>27</v>
      </c>
      <c r="E54" s="31" t="s">
        <v>346</v>
      </c>
      <c r="F54" s="32" t="s">
        <v>65</v>
      </c>
      <c r="G54" s="33">
        <v>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312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347</v>
      </c>
      <c r="F56" s="37"/>
      <c r="G56" s="37"/>
      <c r="H56" s="37"/>
      <c r="I56" s="37"/>
      <c r="J56" s="38"/>
    </row>
    <row r="57" ht="28.8">
      <c r="A57" s="29" t="s">
        <v>34</v>
      </c>
      <c r="B57" s="36"/>
      <c r="C57" s="37"/>
      <c r="D57" s="37"/>
      <c r="E57" s="31" t="s">
        <v>337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348</v>
      </c>
      <c r="D58" s="29" t="s">
        <v>27</v>
      </c>
      <c r="E58" s="31" t="s">
        <v>349</v>
      </c>
      <c r="F58" s="32" t="s">
        <v>317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318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350</v>
      </c>
      <c r="F60" s="37"/>
      <c r="G60" s="37"/>
      <c r="H60" s="37"/>
      <c r="I60" s="37"/>
      <c r="J60" s="38"/>
    </row>
    <row r="61" ht="28.8">
      <c r="A61" s="29" t="s">
        <v>34</v>
      </c>
      <c r="B61" s="36"/>
      <c r="C61" s="37"/>
      <c r="D61" s="37"/>
      <c r="E61" s="31" t="s">
        <v>341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351</v>
      </c>
      <c r="D62" s="29" t="s">
        <v>27</v>
      </c>
      <c r="E62" s="31" t="s">
        <v>352</v>
      </c>
      <c r="F62" s="32" t="s">
        <v>65</v>
      </c>
      <c r="G62" s="33">
        <v>20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307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353</v>
      </c>
      <c r="F64" s="37"/>
      <c r="G64" s="37"/>
      <c r="H64" s="37"/>
      <c r="I64" s="37"/>
      <c r="J64" s="38"/>
    </row>
    <row r="65" ht="72">
      <c r="A65" s="29" t="s">
        <v>34</v>
      </c>
      <c r="B65" s="36"/>
      <c r="C65" s="37"/>
      <c r="D65" s="37"/>
      <c r="E65" s="31" t="s">
        <v>344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354</v>
      </c>
      <c r="D66" s="29" t="s">
        <v>27</v>
      </c>
      <c r="E66" s="31" t="s">
        <v>355</v>
      </c>
      <c r="F66" s="32" t="s">
        <v>65</v>
      </c>
      <c r="G66" s="33">
        <v>20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312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356</v>
      </c>
      <c r="F68" s="37"/>
      <c r="G68" s="37"/>
      <c r="H68" s="37"/>
      <c r="I68" s="37"/>
      <c r="J68" s="38"/>
    </row>
    <row r="69" ht="28.8">
      <c r="A69" s="29" t="s">
        <v>34</v>
      </c>
      <c r="B69" s="36"/>
      <c r="C69" s="37"/>
      <c r="D69" s="37"/>
      <c r="E69" s="31" t="s">
        <v>337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357</v>
      </c>
      <c r="D70" s="29" t="s">
        <v>27</v>
      </c>
      <c r="E70" s="31" t="s">
        <v>358</v>
      </c>
      <c r="F70" s="32" t="s">
        <v>317</v>
      </c>
      <c r="G70" s="33">
        <v>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318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359</v>
      </c>
      <c r="F72" s="37"/>
      <c r="G72" s="37"/>
      <c r="H72" s="37"/>
      <c r="I72" s="37"/>
      <c r="J72" s="38"/>
    </row>
    <row r="73" ht="28.8">
      <c r="A73" s="29" t="s">
        <v>34</v>
      </c>
      <c r="B73" s="41"/>
      <c r="C73" s="42"/>
      <c r="D73" s="42"/>
      <c r="E73" s="31" t="s">
        <v>341</v>
      </c>
      <c r="F73" s="42"/>
      <c r="G73" s="42"/>
      <c r="H73" s="42"/>
      <c r="I73" s="42"/>
      <c r="J7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2024-09-11T12:52:57Z</dcterms:created>
  <dcterms:modified xsi:type="dcterms:W3CDTF">2024-09-11T12:52:57Z</dcterms:modified>
</cp:coreProperties>
</file>